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1306\Downloads\"/>
    </mc:Choice>
  </mc:AlternateContent>
  <xr:revisionPtr revIDLastSave="0" documentId="13_ncr:1_{3FC1924F-FD7E-4966-A8F4-BEFA8D0F1E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" sheetId="2" r:id="rId1"/>
    <sheet name="Priorisoidut kysymykset" sheetId="1" r:id="rId2"/>
    <sheet name="Yhteenvet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D13" i="3"/>
  <c r="D14" i="3"/>
  <c r="D15" i="3"/>
  <c r="D16" i="3"/>
  <c r="D17" i="3"/>
  <c r="D18" i="3"/>
  <c r="D19" i="3"/>
  <c r="D12" i="3"/>
  <c r="C12" i="3"/>
  <c r="C13" i="3"/>
  <c r="C14" i="3"/>
  <c r="C15" i="3"/>
  <c r="C16" i="3"/>
  <c r="C17" i="3"/>
  <c r="C18" i="3"/>
  <c r="C19" i="3"/>
  <c r="B12" i="3"/>
  <c r="B13" i="3"/>
  <c r="B14" i="3"/>
  <c r="B15" i="3"/>
  <c r="B16" i="3"/>
  <c r="B17" i="3"/>
  <c r="B18" i="3"/>
  <c r="B19" i="3"/>
  <c r="D5" i="3"/>
  <c r="D6" i="3"/>
  <c r="C5" i="3"/>
  <c r="C6" i="3"/>
  <c r="C4" i="3"/>
  <c r="D4" i="3"/>
  <c r="B5" i="3"/>
  <c r="B6" i="3"/>
  <c r="B4" i="3"/>
  <c r="B20" i="3" l="1"/>
  <c r="D20" i="3"/>
  <c r="C20" i="3"/>
  <c r="E15" i="3"/>
  <c r="E14" i="3"/>
  <c r="E13" i="3"/>
  <c r="E19" i="3"/>
  <c r="E18" i="3"/>
  <c r="E17" i="3"/>
  <c r="E16" i="3"/>
  <c r="E12" i="3"/>
  <c r="B7" i="3"/>
  <c r="E6" i="3"/>
  <c r="E5" i="3"/>
  <c r="D7" i="3"/>
  <c r="E4" i="3"/>
  <c r="C7" i="3"/>
  <c r="E20" i="3" l="1"/>
  <c r="E7" i="3"/>
</calcChain>
</file>

<file path=xl/sharedStrings.xml><?xml version="1.0" encoding="utf-8"?>
<sst xmlns="http://schemas.openxmlformats.org/spreadsheetml/2006/main" count="1722" uniqueCount="529">
  <si>
    <t>DaKiVE – Datalla kiinteistöjen vähähiilisyyteen ja energiatehokkuuteen</t>
  </si>
  <si>
    <t>JÄRJESTELMÄN HANKINTA - KYSYMYSPOHJA</t>
  </si>
  <si>
    <t>📋 POHJAN TARKOITUS JA KÄYTTÖ</t>
  </si>
  <si>
    <t>POHJAN TARKOITUS:</t>
  </si>
  <si>
    <t>Tämä Excel-pohja on suunniteltu tukemaan tekoälypohjaisen energianhallintaratkaisun hankintaprosessia. Pohja sisältää kattavan kokoelman kysymyksiä, jotka auttavat:
• Määrittelemään hankkeen tavoitteet ja vaatimukset selkeästi
• Varmistamaan, että kaikki kriittiset tekijät huomioidaan hankinnassa
• Keräämään tarvittavat tiedot tarjouspyynnön laatimista varten
• Arvioimaan toimittajien tarjouksia systemaattisesti
• Dokumentoimaan hankkeen etenemistä ja päätöksentekoa
Kysymykset on jäsennetty prioriteettien mukaan (kriittiset, tärkeät, täydentävät) ja jaettu temaattisiin kategorioihin helpottamaan käyttöä.</t>
  </si>
  <si>
    <t>Lisätietoja hankkeesta:</t>
  </si>
  <si>
    <t>KÄYTTÖOHJE:</t>
  </si>
  <si>
    <t>1.</t>
  </si>
  <si>
    <t>Aloita täyttämällä hankintatiedot (alla) projektin perustiedoilla</t>
  </si>
  <si>
    <t>2.</t>
  </si>
  <si>
    <t>Käy läpi kysymykset prioriteettijärjestyksessä ( Kriittiset → Tärkeät → Täydentävät)</t>
  </si>
  <si>
    <t>3.</t>
  </si>
  <si>
    <t>Kirjaa vastaukset ja huomiot "VASTAUS/HUOMIOT" -sarakkeeseen</t>
  </si>
  <si>
    <t>4.</t>
  </si>
  <si>
    <t>Merkitse kysymykset, jotka vaativat lisäselvitystä tai päätöksentekoa</t>
  </si>
  <si>
    <t>5.</t>
  </si>
  <si>
    <t>Hyödynnä täytettyjä vastauksia tarjouspyynnön laatimisessa</t>
  </si>
  <si>
    <t>6.</t>
  </si>
  <si>
    <t>Käytä pohjaa myös toimittajien tarjousten arviointiin ja vertailuun</t>
  </si>
  <si>
    <t>7.</t>
  </si>
  <si>
    <t>Päivitä dokumenttia hankkeen edetessä</t>
  </si>
  <si>
    <t>📊 HANKINTATIEDOT</t>
  </si>
  <si>
    <t>PERUSTIEDOT</t>
  </si>
  <si>
    <t>Organisaatio:</t>
  </si>
  <si>
    <t>Hankkeen nimi:</t>
  </si>
  <si>
    <t>Hankkeen omistaja:</t>
  </si>
  <si>
    <t>Vastuuhenkilö:</t>
  </si>
  <si>
    <t>Yhteystiedot:</t>
  </si>
  <si>
    <t>Päivämäärä:</t>
  </si>
  <si>
    <t>Versio:</t>
  </si>
  <si>
    <t>HANKKEEN LAAJUUS</t>
  </si>
  <si>
    <t>Kiinteistöjen määrä:</t>
  </si>
  <si>
    <t>Kokonaisala (m²):</t>
  </si>
  <si>
    <t>Kiinteistötyypit:</t>
  </si>
  <si>
    <t>esim. toimisto, koulu, liikuntahalli</t>
  </si>
  <si>
    <t>Pilotti vai koko kanta:</t>
  </si>
  <si>
    <t>Laajennusmahdollisuudet:</t>
  </si>
  <si>
    <t>BUDJETTI JA AIKATAULU</t>
  </si>
  <si>
    <t>Arvioitu budjetti:</t>
  </si>
  <si>
    <t>€</t>
  </si>
  <si>
    <t>Budjetin tyyppi:</t>
  </si>
  <si>
    <t>investointi / palveluhankinta / hybridi</t>
  </si>
  <si>
    <t>Rahoituslähde:</t>
  </si>
  <si>
    <t>Tarjouspyynnön julkaisu:</t>
  </si>
  <si>
    <t>pvm</t>
  </si>
  <si>
    <t>Tarjousten määräaika:</t>
  </si>
  <si>
    <t>Päätös toimittajasta:</t>
  </si>
  <si>
    <t>Tavoiteltu käyttöönotto:</t>
  </si>
  <si>
    <t>Sopimuskauden pituus:</t>
  </si>
  <si>
    <t>vuotta</t>
  </si>
  <si>
    <t>HANKINTAMENETTELY</t>
  </si>
  <si>
    <t>Hankintamenettely:</t>
  </si>
  <si>
    <t>avoin / rajoitettu / neuvottelumenettely / suorahankinta</t>
  </si>
  <si>
    <t>Kynnysarvot:</t>
  </si>
  <si>
    <t>kansallinen / EU</t>
  </si>
  <si>
    <t>Hankintailmoitus:</t>
  </si>
  <si>
    <t>esim. Hilma</t>
  </si>
  <si>
    <t>Puitesopimus:</t>
  </si>
  <si>
    <t>kyllä / ei</t>
  </si>
  <si>
    <t>Sopimustyyppi:</t>
  </si>
  <si>
    <t>kokonaispalvelu / osatoimitus / konsultaatio</t>
  </si>
  <si>
    <t>TAVOITTEET JA MITTARIT</t>
  </si>
  <si>
    <t>Päätavoite:</t>
  </si>
  <si>
    <t>Energiansäästötavoite:</t>
  </si>
  <si>
    <t>%</t>
  </si>
  <si>
    <t>Kustannussäästötavoite:</t>
  </si>
  <si>
    <t>€/vuosi</t>
  </si>
  <si>
    <t>Muut tavoitteet:</t>
  </si>
  <si>
    <t>Keskeiset KPI:t:</t>
  </si>
  <si>
    <t>Seurantaväli:</t>
  </si>
  <si>
    <t>kuukausi / kvartaali / vuosi</t>
  </si>
  <si>
    <t>SIDOSRYHMÄT JA VASTUUT</t>
  </si>
  <si>
    <t>Projektiryhmä:</t>
  </si>
  <si>
    <t>nimet ja roolit</t>
  </si>
  <si>
    <t>Ohjausryhmä:</t>
  </si>
  <si>
    <t>Päätöksentekijät:</t>
  </si>
  <si>
    <t>Käyttäjäryhmät:</t>
  </si>
  <si>
    <t>IT-vastuuhenkilö:</t>
  </si>
  <si>
    <t>Kiinteistövastuuhenkilö:</t>
  </si>
  <si>
    <t>Hankintavastuuhenkilö:</t>
  </si>
  <si>
    <t>RISKIT JA RAJOITTEET</t>
  </si>
  <si>
    <t>Tunnetut riskit:</t>
  </si>
  <si>
    <t>Tekniset rajoitteet:</t>
  </si>
  <si>
    <t>Organisatoriset rajoitteet:</t>
  </si>
  <si>
    <t>LISÄTIEDOT JA HUOMIOT</t>
  </si>
  <si>
    <t>PRIORITEETTI</t>
  </si>
  <si>
    <t>KATEGORIA</t>
  </si>
  <si>
    <t>ALAKATEGORIA</t>
  </si>
  <si>
    <t>KYSYMYS</t>
  </si>
  <si>
    <t>VASTAUS/HUOMIOT</t>
  </si>
  <si>
    <t>LÄHDE (HAMKin materiaali)</t>
  </si>
  <si>
    <t>Vaihe</t>
  </si>
  <si>
    <t>Kriittinen</t>
  </si>
  <si>
    <t>PERUSKYSYMYKSET</t>
  </si>
  <si>
    <t>Strateginen tavoite</t>
  </si>
  <si>
    <t>Miksi järjestelmää ollaan hankkimassa?</t>
  </si>
  <si>
    <t>Sivu 2-4</t>
  </si>
  <si>
    <t>Ei aloitettu</t>
  </si>
  <si>
    <t>Mitä ongelmia sen halutaan ratkaisevan?</t>
  </si>
  <si>
    <t>Miten järjestelmä tukee organisaation strategiaa (energiatehokkuus, digitalisaatio, käyttäjäkokemus)?</t>
  </si>
  <si>
    <t>Kiinteistökanta</t>
  </si>
  <si>
    <t>Kuinka paljon kiinteistöjä on?</t>
  </si>
  <si>
    <t>Onko kyseessä pilotti vai koko kiinteistökannan kattava ratkaisu?</t>
  </si>
  <si>
    <t>Budjetti</t>
  </si>
  <si>
    <t>Mikä on hankkeen alustava budjetti?</t>
  </si>
  <si>
    <t>Onko kyseessä investointi vai palveluhankinta?</t>
  </si>
  <si>
    <t>Aikataulu</t>
  </si>
  <si>
    <t>Milloin järjestelmä halutaan käyttöön?</t>
  </si>
  <si>
    <t>1. RAU-JÄRJESTELMÄ</t>
  </si>
  <si>
    <t>Nykyiset järjestelmät</t>
  </si>
  <si>
    <t>Mitkä RAU-järjestelmät ovat käytössä? (esim. Fidelix, Honeywell, Schneider)</t>
  </si>
  <si>
    <t>Sivu 5-9</t>
  </si>
  <si>
    <t>Mitä talotekniikan järjestelmiä tulee ohjata tai seurata? (LVI, valaistus, alakeskukset)</t>
  </si>
  <si>
    <t>Protokollat</t>
  </si>
  <si>
    <t>Mitä ohjausprotokollia ja rajapintoja nykyjärjestelmät tukevat? (BACnet, Modbus)</t>
  </si>
  <si>
    <t>Voiko nykyisiä järjestelmiä ohjata ulkoisesti? (pilvi/paikallinen/hybridi)</t>
  </si>
  <si>
    <t>Vastuut</t>
  </si>
  <si>
    <t>Kuka vastaa RAU-järjestelmän ja tekoälyratkaisun välisestä integraatiosta?</t>
  </si>
  <si>
    <t>Kuka vastaa järjestelmän toiminnasta, jos tekoäly tekee virheellisen ohjauksen?</t>
  </si>
  <si>
    <t>2. TEKOÄLY</t>
  </si>
  <si>
    <t>Käyttötarkoitus</t>
  </si>
  <si>
    <t>Mihin tarkoituksiin tekoälyä halutaan hyödyntää? (energian optimointi, ilmanvaihdon säätö, käyttöasteanalyysi, poikkeamien tunnistus, ennakoiva huolto)</t>
  </si>
  <si>
    <t>Sivu 9</t>
  </si>
  <si>
    <t>Tekoälyn rooli</t>
  </si>
  <si>
    <t>Onko tekoälyn rooli ohjaava vai ehdottava?</t>
  </si>
  <si>
    <t>Saako tekoäly tehdä suoria säätöjä vai ainoastaan ehdottaa toimenpiteitä?</t>
  </si>
  <si>
    <t>Ohjausoikeudet</t>
  </si>
  <si>
    <t>Mitä osia RAU-järjestelmästä tekoäly saa ohjata?</t>
  </si>
  <si>
    <t>3. DATA</t>
  </si>
  <si>
    <t>Saatavuus</t>
  </si>
  <si>
    <t>Mitä kiinteistödataa on saatavilla? (lämpötila, energiankulutus, käyttöaste)</t>
  </si>
  <si>
    <t>Sivu 10-12</t>
  </si>
  <si>
    <t>Sijainti</t>
  </si>
  <si>
    <t>Missä data sijaitsee? (paikallisesti, pilvessä, eri järjestelmissä)</t>
  </si>
  <si>
    <t>Omistajuus</t>
  </si>
  <si>
    <t>Haluammeko omistaa kaiken järjestelmän tuottaman ja keräämän datan?</t>
  </si>
  <si>
    <t>Sivu 18-21</t>
  </si>
  <si>
    <t>Missä datan tulisi sijaita? (esim. EU/ETA-alueella)</t>
  </si>
  <si>
    <t>4. TEKNINEN ARKKITEHTUURI</t>
  </si>
  <si>
    <t>Valvomo</t>
  </si>
  <si>
    <t>Missä valvomon halutaan sijaitsevan? (paikallisesti, pilvessä, hybridimallina)</t>
  </si>
  <si>
    <t>Sivu 12-14</t>
  </si>
  <si>
    <t>Rajapinnat</t>
  </si>
  <si>
    <t>Onko järjestelmässä oltava avoimet ja dokumentoidut rajapinnat (API)?</t>
  </si>
  <si>
    <t>5. TOIMITTAJAN KELPOISUUS</t>
  </si>
  <si>
    <t>Tietoturva</t>
  </si>
  <si>
    <t>Tuleeko toimittajalla olla tietty sertifikaatti? (esim. ISO/IEC 27001, NIS2)</t>
  </si>
  <si>
    <t>Sivu 14-18</t>
  </si>
  <si>
    <t>Tuleeko datan sijaita EU/ETA-alueella?</t>
  </si>
  <si>
    <t>Palvelutaso</t>
  </si>
  <si>
    <t>Tuleeko järjestelmän olla käytettävissä 24/7 vai riittääkö toimistoaikojen mukainen käytettävyys?</t>
  </si>
  <si>
    <t>Mikä on kriittisen vian korjausaika? (esim. 4 tunnin sisällä)</t>
  </si>
  <si>
    <t>6. SOPIMUSRAKENNE</t>
  </si>
  <si>
    <t>Ylläpito</t>
  </si>
  <si>
    <t>Kuka/ketkä vastaa järjestelmän teknisestä ylläpidosta, ohjelmistopäivityksistä ja tietoturvasta?</t>
  </si>
  <si>
    <t>Sopimuksen päättyminen</t>
  </si>
  <si>
    <t>Miten järjestelmä ja data siirtyvät meille tai uudelle toimittajalle sopimuksen päättyessä?</t>
  </si>
  <si>
    <t>7. ARVIOINTIKRITEERIT</t>
  </si>
  <si>
    <t>Elinkaarikustannukset</t>
  </si>
  <si>
    <t>Mitkä ovat järjestelmän arvioidut kokonaiskustannukset koko elinkaaren ajalta (hankinta, käyttö, ylläpito, päivitykset, poistaminen)?</t>
  </si>
  <si>
    <t>Sivu 21-25</t>
  </si>
  <si>
    <t>Sisältyvätkö ohjelmistopäivitykset ja tuki sopimukseen vai aiheuttavatko ne lisäkustannuksia?</t>
  </si>
  <si>
    <t>Skaalautuvuus</t>
  </si>
  <si>
    <t>Voiko järjestelmää laajentaa helposti uusiin kiinteistöihin tai toimintoihin?</t>
  </si>
  <si>
    <t>Tärkeä</t>
  </si>
  <si>
    <t>Sidosryhmät</t>
  </si>
  <si>
    <t>Ketkä ovat sisäisiä käyttäjiä ja päätöksentekijöitä? (kiinteistöpäälliköt, huoltohenkilöstö, IT, talous, johto)</t>
  </si>
  <si>
    <t>Kuinka paljon sisäisiä käyttäjiä on?</t>
  </si>
  <si>
    <t>Vaatimukset</t>
  </si>
  <si>
    <t>Mitkä ovat järjestelmän pakolliset ominaisuudet?</t>
  </si>
  <si>
    <t>Mihin olemassa oleviin järjestelmiin ohjelmiston tulee integroitua?</t>
  </si>
  <si>
    <t>Mittarit</t>
  </si>
  <si>
    <t>Mitä KPI-mittareita seurataan? (energiansäästö, huoltokustannukset, käyttäjätyytyväisyys)</t>
  </si>
  <si>
    <t>Integraatiot</t>
  </si>
  <si>
    <t>Tarvitaanko integraatiopalveluita tai välikerrosratkaisuja yhteensopivuuden varmistamiseksi?</t>
  </si>
  <si>
    <t>Energiatiedot: Ovatko osana järjestelmää vai ulkopuolinen palvelu?</t>
  </si>
  <si>
    <t>Huoltokirja: Miten integroidaan?</t>
  </si>
  <si>
    <t>Kuka omistaa ja hallinnoi RAU-järjestelmää?</t>
  </si>
  <si>
    <t>Kuka vastaa järjestelmän ylläpidosta ja päivityksistä?</t>
  </si>
  <si>
    <t>Muutoshallinta</t>
  </si>
  <si>
    <t>Miten muutokset RAU-järjestelmässä vaikuttavat tekoälyratkaisuun – ja kuka vastaa yhteensovittamisesta?</t>
  </si>
  <si>
    <t>Toimintavarmuus</t>
  </si>
  <si>
    <t>Miten toimitaan offline-tilanteissa?</t>
  </si>
  <si>
    <t>Onko määritelty prosessi vikatilanteiden käsittelyyn?</t>
  </si>
  <si>
    <t>Hyödyt</t>
  </si>
  <si>
    <t>Mitä hyötyjä tekoälyltä odotetaan? (kustannussäästöt, parempi sisäilma, resurssien tehokas käyttö)</t>
  </si>
  <si>
    <t>Käyttäjävuorovaikutus</t>
  </si>
  <si>
    <t>Tarvitaanko käyttäjän hyväksyntä ennen tekoälyn ehdottamien toimenpiteiden toteutusta?</t>
  </si>
  <si>
    <t>Datan käyttö</t>
  </si>
  <si>
    <t>Millaista dataa tekoäly saa käyttää? (reaaliaikainen anturidata, historiatieto, sääennusteet)</t>
  </si>
  <si>
    <t>Pääsy järjestelmiin</t>
  </si>
  <si>
    <t>Onko tekoälyllä pääsy olemassa oleviin järjestelmiin? (RAU, energiamittarit, huoltokirja)</t>
  </si>
  <si>
    <t>Läpinäkyvyys</t>
  </si>
  <si>
    <t>Miten tekoälyn päätöksenteko esitetään käyttäjälle?</t>
  </si>
  <si>
    <t>Kuka vastaa tekoälyn mallien ylläpidosta ja päivittämisestä?</t>
  </si>
  <si>
    <t>3. HÄLYTYKSET</t>
  </si>
  <si>
    <t>Määrittely</t>
  </si>
  <si>
    <t>Mitä hälytyksiä järjestelmässä halutaan käsitellä jatkohälytyksinä liittyen energiatehokkuuteen? (laitteiden epätasapaino, poikkeava energiankulutus)</t>
  </si>
  <si>
    <t>Sivu 9-10</t>
  </si>
  <si>
    <t>Ohjaus</t>
  </si>
  <si>
    <t>Miten ja minne hälytykset ohjataan? (sähköposti, SMS, push-ilmoitus)</t>
  </si>
  <si>
    <t>Eskalointi</t>
  </si>
  <si>
    <t>Voiko hälytyksille määrittää eskalointiketjuja? (esim. jos ensimmäinen vastaanottaja ei reagoi 15 minuutissa)</t>
  </si>
  <si>
    <t>Onko organisaatiolla olemassa olevia järjestelmiä, joihin hälytykset tulisi integroida? (ERP, huoltokirja, valvomo)</t>
  </si>
  <si>
    <t>4. DATA-ANALYTIIKKA</t>
  </si>
  <si>
    <t>Datan laatu</t>
  </si>
  <si>
    <t>Onko data reaaliaikaista, historialliseen analyysiin soveltuvaa ja riittävän tarkkaa?</t>
  </si>
  <si>
    <t>Onko data saatavilla avoimien rajapintojen kautta?</t>
  </si>
  <si>
    <t>Analytiikka</t>
  </si>
  <si>
    <t>Mitä analytiikkaa halutaan tuottaa? (kulutusennusteet, poikkeamahavainnot, optimointiehdotukset)</t>
  </si>
  <si>
    <t>Miten analytiikan tuloksia hyödynnetään päätöksenteossa?</t>
  </si>
  <si>
    <t>Raportointi - käyttäjät</t>
  </si>
  <si>
    <t>Ketkä organisaatiossa käyttävät raportteja?</t>
  </si>
  <si>
    <t>Raportointi - sisältö</t>
  </si>
  <si>
    <t>Mitä tietoja järjestelmän tulee raportoida? (energiankulutus, sisäilman laatu, käyttöaste)</t>
  </si>
  <si>
    <t>Raportointi - aikajänne</t>
  </si>
  <si>
    <t>Millä aikavälillä raportointia tarvitaan? (reaaliaikainen, päivittäinen, kuukausittainen)</t>
  </si>
  <si>
    <t>Raportointi - muoto</t>
  </si>
  <si>
    <t>Missä muodossa raportit toimitetaan? (PDF, Excel, interaktiivinen näkymä)</t>
  </si>
  <si>
    <t>5. TEKNINEN ARKKITEHTUURI</t>
  </si>
  <si>
    <t>Onko valvomon oltava käytettävissä etänä? (selainkäyttöliittymä, mobiilisovellus, VPN-yhteys)</t>
  </si>
  <si>
    <t>Miten valvomon tulee toimia verkkokatkoksissa tai yhteyshäiriöissä?</t>
  </si>
  <si>
    <t>Tukevatko nykyiset järjestelmät esimerkiksi BACnet-, Modbus- tai MQTT-protokollia?</t>
  </si>
  <si>
    <t>Tarvitaanko salattua tiedonsiirtoa? (VPN, TLS)</t>
  </si>
  <si>
    <t>Miten käyttäjien ja järjestelmien tunnistautuminen hoidetaan?</t>
  </si>
  <si>
    <t>Miten yhteysratkaisujen tulee skaalautua tulevaisuuden tarpeisiin ja laajennuksiin?</t>
  </si>
  <si>
    <t>Kysyntäjousto</t>
  </si>
  <si>
    <t>Tuleeko järjestelmän tukea ulkoisia kysyntäjoustopalveluita tai energiayhtiöiden järjestelmiä? (OpenADR, EEBus, Fingrid)</t>
  </si>
  <si>
    <t>6. TOIMITTAJAN KELPOISUUS</t>
  </si>
  <si>
    <t>IoT-osaaminen</t>
  </si>
  <si>
    <t>Onko toimittajalla kokemusta IoT-laitteiden ja -antureiden integroinnista kiinteistöympäristössä?</t>
  </si>
  <si>
    <t>Data-analytiikka</t>
  </si>
  <si>
    <t>Onko toimittaja toteuttanut datan keruuta, yhdistämistä ja analysointia kiinteistöympäristössä?</t>
  </si>
  <si>
    <t>Tekoäly</t>
  </si>
  <si>
    <t>Onko toimittaja kehittänyt tai hyödyntänyt tekoälymalleja energianhallintaan, ennakointiin tai optimointiin?</t>
  </si>
  <si>
    <t>Referenssit</t>
  </si>
  <si>
    <t>Tarjoajalla tulee olla vähintään yksi referenssitoimeksianto vastaavan palvelun tuottamisesta kiinteistöjoukolle (määrittele: m2, käyttöaika, toimittajan osuus)</t>
  </si>
  <si>
    <t>Tuleeko kaikki tiedonsiirto salata? (TLS/SSL)</t>
  </si>
  <si>
    <t>Miten toimittaja reagoi tietoturvaloukkauksiin? Onko valmiussuunnitelma?</t>
  </si>
  <si>
    <t>Kuinka nopeasti virhe tai häiriö on korjattava? Mikä on kriittisen vian korjausaika?</t>
  </si>
  <si>
    <t>Tuleeko tukipalvelun olla saatavilla 24/7 vai riittääkö toimistoaikojen mukainen saatavuus?</t>
  </si>
  <si>
    <t>Päivitykset</t>
  </si>
  <si>
    <t>Voiko päivitykset tehdä ilman käyttökatkoa? Jos ei, kuinka pitkät katkot ovat ja milloin ne ajoitetaan?</t>
  </si>
  <si>
    <t>7. SOPIMUSRAKENNE</t>
  </si>
  <si>
    <t>Käyttöönotto</t>
  </si>
  <si>
    <t>Milloin järjestelmä otetaan käyttöön (kokonaisuudessaan tai vaiheittain)? Onko pilotti- tai testivaihe?</t>
  </si>
  <si>
    <t>Koulutus</t>
  </si>
  <si>
    <t>Ketkä koulutetaan (ylläpito, huolto, johto, loppukäyttäjät)? Kuinka paljon koulutettavia on?</t>
  </si>
  <si>
    <t>Mitä koulutus sisältää (käyttöliittymä, hälytykset, tekoälyn tulkinta)?</t>
  </si>
  <si>
    <t>Datan omistus</t>
  </si>
  <si>
    <t>Sallimmeko toimittajan käyttää dataa muihin tarkoituksiin (tuotekehitys, anonymisoitu analytiikka)?</t>
  </si>
  <si>
    <t>Tarvitsemmeko oikeuden siirtää data toiseen järjestelmään tai toimittajalle sopimuksen päättyessä?</t>
  </si>
  <si>
    <t>Immateriaalioikeudet</t>
  </si>
  <si>
    <t>Mitkä järjestelmän osat haluamme omistaa (räätälöidyt raportit, integraatiot)?</t>
  </si>
  <si>
    <t>Tarvitsemmeko oikeuden jatkokehittää järjestelmää itse tai kolmannen osapuolen avulla?</t>
  </si>
  <si>
    <t>Miten haluamme määritellä palvelutason (vasteajat, käytettävyys, päivitysaikataulut)?</t>
  </si>
  <si>
    <t>8. ARVIOINTIKRITEERIT</t>
  </si>
  <si>
    <t>Innovatiivisuus</t>
  </si>
  <si>
    <t>Kuinka tärkeää meille on, että toimittaja kehittää ratkaisua innovatiivisesti yhdessä meidän kanssamme?</t>
  </si>
  <si>
    <t>Arvostammeko modulaarista arkkitehtuuria ja avoimia rajapintoja?</t>
  </si>
  <si>
    <t>Kumppanuus</t>
  </si>
  <si>
    <t>Onko palveluntarjoaja taloudellisesti vakaa ja uskottava toimija, jolla on riittävät resurssit järjestelmän jatkuvaan kehitykseen?</t>
  </si>
  <si>
    <t>Miten toimittaja reagoi asiakkaan muuttuviin tarpeisiin ja palautteeseen?</t>
  </si>
  <si>
    <t>Kestävyys</t>
  </si>
  <si>
    <t>Miten järjestelmä tukee energiatehokkuutta ja päästövähennyksiä?</t>
  </si>
  <si>
    <t>Voiko järjestelmä seurata ja raportoida kiinteistön hiilijalanjälkeä tai energiankulutusta?</t>
  </si>
  <si>
    <t>Miten järjestelmä vaikuttaa kiinteistön operatiivisiin kustannuksiin (energiansäästö, huoltokulut)?</t>
  </si>
  <si>
    <t>Onko hinnoittelu läpinäkyvä ja ennakoitava koko sopimuskauden ajan?</t>
  </si>
  <si>
    <t>Tukeeko järjestelmä avoimia rajapintoja ja modulaarista arkkitehtuuria?</t>
  </si>
  <si>
    <t>Voiko järjestelmää mukauttaa organisaation muuttuviin tarpeisiin ilman merkittäviä lisäkustannuksia?</t>
  </si>
  <si>
    <t>Täydentävä</t>
  </si>
  <si>
    <t>Kiinteistöt</t>
  </si>
  <si>
    <t>Mitkä kiinteistöt tai tilat otetaan mukaan ensimmäisessä vaiheessa?</t>
  </si>
  <si>
    <t>Onko olemassa erityisvaatimuksia eri kiinteistötyypeille (toimisto, koulu, liikuntahalli)?</t>
  </si>
  <si>
    <t>Projektihallinta</t>
  </si>
  <si>
    <t>Kuka omistaa hankkeen ja kuka vastaa tarjousprosessista?</t>
  </si>
  <si>
    <t>Tarvitaanko ulkopuolista asiantuntijaa tueksi (konsultti, integraattori)?</t>
  </si>
  <si>
    <t>Mitkä ovat järjestelmän toivottavat ominaisuudet (nice-to-have)?</t>
  </si>
  <si>
    <t>Onko olemassa teknisiä tai toiminnallisia rajoitteita?</t>
  </si>
  <si>
    <t>Resurssit</t>
  </si>
  <si>
    <t>Onko resursseja järjestelmän käyttöönottoon ja ylläpitoon (henkilöstö, osaaminen)?</t>
  </si>
  <si>
    <t>Hankintamenettely</t>
  </si>
  <si>
    <t>Toteutetaanko hankinta avoimella kilpailutuksella, suorahankintana vai puitesopimuksella?</t>
  </si>
  <si>
    <t>Onko hankinnalle asetettu määräaikoja (esim. EU-direktiivit, rahoitusehto)?</t>
  </si>
  <si>
    <t>Raportointi</t>
  </si>
  <si>
    <t>Miten tuloksia raportoidaan ja kenelle (johto, lautakunta, omistajat)?</t>
  </si>
  <si>
    <t>Järjestelmärakenne</t>
  </si>
  <si>
    <t>Onko järjestelmä yhden toimittajan kokonaisuus vai usean osatoimittajan yhdistelmä?</t>
  </si>
  <si>
    <t>Jos useita toimittajia, miten vastuut jaetaan?</t>
  </si>
  <si>
    <t>Yhteensopivuus</t>
  </si>
  <si>
    <t>Miten eri toimittajien järjestelmien yhteensopivuus on varmistettu?</t>
  </si>
  <si>
    <t>Onko rajapinnat dokumentoitu ja avoimia?</t>
  </si>
  <si>
    <t>Dokumentaatio</t>
  </si>
  <si>
    <t>Onko rajapintojen dokumentaatio saatavilla ja helposti ymmärrettävissä?</t>
  </si>
  <si>
    <t>Räätälöinti</t>
  </si>
  <si>
    <t>Tarvitaanko järjestelmäkohtaisia liityntöjä tai räätälöityjä ohjauslogiikoita?</t>
  </si>
  <si>
    <t>Onko järjestelmän omistajuus ja hallinnointi selkeästi määritelty?</t>
  </si>
  <si>
    <t>Miten omistajuus ja hallinnointi vaikuttavat järjestelmän käyttöön ja ylläpitoon?</t>
  </si>
  <si>
    <t>Ohjausrajat</t>
  </si>
  <si>
    <t>Onko tekoälyn ohjaus rajattu tiettyihin järjestelmän osiin tai toimintoihin?</t>
  </si>
  <si>
    <t>Miten tekoälyn ohjaus vaikuttaa järjestelmän kokonaisuuteen ja toimintaan?</t>
  </si>
  <si>
    <t>Integraatiovastuut</t>
  </si>
  <si>
    <t>Onko integraatioista vastuussa yksi toimittaja vai useampi osapuoli?</t>
  </si>
  <si>
    <t>Virheiden käsittely</t>
  </si>
  <si>
    <t>Onko nykyisin määritelty prosessi virheellisten ohjausten käsittelyyn?</t>
  </si>
  <si>
    <t>Miten vastuut jaetaan virhetilanteissa?</t>
  </si>
  <si>
    <t>Yhteensopivuusongelmat</t>
  </si>
  <si>
    <t>Kuka vastaa yhteensopivuusongelmien ratkaisemisesta?</t>
  </si>
  <si>
    <t>Onko määritelty prosessi yhteensopivuusongelmien käsittelyyn?</t>
  </si>
  <si>
    <t>Miten varmistetaan, että yhteensopivuusongelmat ratkaistaan nopeasti ja tehokkaasti?</t>
  </si>
  <si>
    <t>Integraation varmistus</t>
  </si>
  <si>
    <t>Miten integraation onnistuminen varmistetaan (testaus, pilotointi)?</t>
  </si>
  <si>
    <t>Ylläpitovastuut</t>
  </si>
  <si>
    <t>Onko ylläpidosta ja päivityksistä vastuussa yksi toimittaja vai useampi osapuoli?</t>
  </si>
  <si>
    <t>Miten varmistetaan, että järjestelmä pysyy ajan tasalla ja toimintakunnossa?</t>
  </si>
  <si>
    <t>Onko olemassa muutoshallintaprosessi?</t>
  </si>
  <si>
    <t>Miten muutokset dokumentoidaan ja hyväksytään?</t>
  </si>
  <si>
    <t>Kuka vastaa muutosten hallinnasta ja toteutuksesta?</t>
  </si>
  <si>
    <t>Miten varmistetaan, että muutokset eivät aiheuta häiriöitä järjestelmän toiminnassa?</t>
  </si>
  <si>
    <t>Miten järjestelmän toimintavarmuus ja vikasietoisuus varmistetaan nykyisin?</t>
  </si>
  <si>
    <t>Vikaselvitys</t>
  </si>
  <si>
    <t>Miten toimitaan, jos järjestelmä ei toimi odotetusti – kenen vastuulla on vian selvitys?</t>
  </si>
  <si>
    <t>Miten varmistetaan, että viat selvitetään nopeasti ja tehokkaasti?</t>
  </si>
  <si>
    <t>Sopimusvastuut</t>
  </si>
  <si>
    <t>Miten vastuut ja rajaukset määritellään sopimuksessa?</t>
  </si>
  <si>
    <t>Miten sopimuksessa käsitellään mahdolliset riitatilanteet?</t>
  </si>
  <si>
    <t>Oppiminen</t>
  </si>
  <si>
    <t>Halutaanko, että tekoäly oppii käytön aikana ja mukautuu kiinteistökohtaisesti?</t>
  </si>
  <si>
    <t>Selitettävyys</t>
  </si>
  <si>
    <t>Tarvitaanko selitettävyysominaisuuksia (explainable AI) – eli voiko käyttäjä ymmärtää, miksi tekoäly ehdottaa tiettyä toimenpidettä?</t>
  </si>
  <si>
    <t>Voiko käyttäjä säätää tekoälyn toimintaa tai antaa palautetta?</t>
  </si>
  <si>
    <t>Kehitystyö</t>
  </si>
  <si>
    <t>Tarvitaanko toimittajalta jatkuvaa kehitystyötä tai yhteiskehittämistä?</t>
  </si>
  <si>
    <t>Priorisointi</t>
  </si>
  <si>
    <t>Millainen priorisointi hälytyksillä on (kriittinen, tärkeä, informatiivinen)?</t>
  </si>
  <si>
    <t>Käyttäjän hallinta</t>
  </si>
  <si>
    <t>Voiko käyttäjä itse määrittää hälytyssäännöt tai vastaanottajat?</t>
  </si>
  <si>
    <t>Toimenpiteet</t>
  </si>
  <si>
    <t>Mitä toimintaa jatkohälytyksen tulisi käynnistää (automaattinen huoltotilaus, raportti)?</t>
  </si>
  <si>
    <t>Seuranta</t>
  </si>
  <si>
    <t>Miten hälytyksistä halutaan raportoida ja seurata jälkikäteen (lokitiedot, tilastot)?</t>
  </si>
  <si>
    <t>Päivystys</t>
  </si>
  <si>
    <t>Onko organisaatiolla päivystysresurssit tai automaattinen vaste hälytyksiin?</t>
  </si>
  <si>
    <t>4. DATA</t>
  </si>
  <si>
    <t>Onko dataa saatavilla kaikista kiinteistöistä vai vain osasta?</t>
  </si>
  <si>
    <t>Miten usein dataa päivitetään ja kuinka pitkältä ajalta dataa on saatavilla?</t>
  </si>
  <si>
    <t>Laatu</t>
  </si>
  <si>
    <t>Miten reaaliaikainen data on ja kuinka usein se päivittyy?</t>
  </si>
  <si>
    <t>Onko historiallinen data riittävän kattavaa ja tarkkaa analyysien tekemiseen?</t>
  </si>
  <si>
    <t>Keräys</t>
  </si>
  <si>
    <t>Miten dataa kerätään? (anturit, järjestelmät, manuaalisesti)</t>
  </si>
  <si>
    <t>Onko käytössä standardoituja antureita ja järjestelmiä?</t>
  </si>
  <si>
    <t>Miten varmistetaan datan keruun luotettavuus ja tarkkuus?</t>
  </si>
  <si>
    <t>Onko data keskitetty yhteen paikkaan vai hajautettu eri järjestelmiin?</t>
  </si>
  <si>
    <t>Onko rajapinnat dokumentoitu ja helposti käytettävissä?</t>
  </si>
  <si>
    <t>Miten varmistetaan datan turvallinen siirto rajapintojen kautta?</t>
  </si>
  <si>
    <t>Tarvitaanko integraatioita tai datan yhdistämistä eri lähteistä?</t>
  </si>
  <si>
    <t>Onko olemassa valmiita integraatioratkaisuja eri järjestelmien välillä?</t>
  </si>
  <si>
    <t>Miten varmistetaan datan yhteensopivuus ja yhtenäisyys eri lähteistä?</t>
  </si>
  <si>
    <t>Onko analytiikan tavoitteet selkeästi määritelty ja priorisoitu?</t>
  </si>
  <si>
    <t>Määrä</t>
  </si>
  <si>
    <t>Kuinka paljon dataa järjestelmä käsittelee päivittäin?</t>
  </si>
  <si>
    <t>Onko datan määrä ennustettavissa ja hallittavissa?</t>
  </si>
  <si>
    <t>Miten datan käsittelykapasiteetti skaalautuu tarpeen mukaan?</t>
  </si>
  <si>
    <t>Millaisia tietotarpeita eri käyttäjäryhmillä on?</t>
  </si>
  <si>
    <t>Miten raporttien näkyvyyttä halutaan hallita eri käyttäjäryhmille?</t>
  </si>
  <si>
    <t>Raportointi - analytiikka</t>
  </si>
  <si>
    <t>Tarvitaanko järjestelmältä kykyä tuottaa ennusteita tai tunnistaa poikkeamia?</t>
  </si>
  <si>
    <t>Raportointi - ajantasaisuus</t>
  </si>
  <si>
    <t>Kuinka ajantasaisia raporttien tulee olla?</t>
  </si>
  <si>
    <t>Raportointi - automatisointi</t>
  </si>
  <si>
    <t>Halutaanko, että raportteja tulee voida ajastaa ja automatisoida?</t>
  </si>
  <si>
    <t>Raportointi - muokattavuus</t>
  </si>
  <si>
    <t>Pitääkö käyttäjillä olla mahdollisuus muokata tai luoda raportteja itse?</t>
  </si>
  <si>
    <t>Raportointi - integraatiot</t>
  </si>
  <si>
    <t>Voidaanko raportointitietoja siirtää muihin järjestelmiin (ERP, BI-työkalut)?</t>
  </si>
  <si>
    <t>Mitä integraatiorajapintoja tarvitaan?</t>
  </si>
  <si>
    <t>Datan sijainti</t>
  </si>
  <si>
    <t>Onko datan sijainnille tai säilytykselle erityisiä vaatimuksia? (esim. varmuuskopiointi, katastrofipalautus)</t>
  </si>
  <si>
    <t>Offline-toiminta</t>
  </si>
  <si>
    <t>Tarvitaanko paikallista varajärjestelmää tai offline-toimintoa?</t>
  </si>
  <si>
    <t>Onko olemassa muita käytössä olevia protokollia, jotka tulisi huomioida?</t>
  </si>
  <si>
    <t>Tiedonsiirto</t>
  </si>
  <si>
    <t>Mitä tiedonsiirtoteknologioita järjestelmä tukee tai edellyttää? (Ethernet, WiFi, LoRaWAN, NB-IoT)</t>
  </si>
  <si>
    <t>Yhteydet</t>
  </si>
  <si>
    <t>Onko kiinteistöissä olemassa valmiit yhteydet vai tarvitaanko uusia ratkaisuja?</t>
  </si>
  <si>
    <t>Standardit</t>
  </si>
  <si>
    <t>Onko olemassa standardeja tai suosituksia yhteysratkaisujen valinnassa?</t>
  </si>
  <si>
    <t>Onko käytössä kansainvälisiä tai kansallisia standardeja?</t>
  </si>
  <si>
    <t>Onko organisaatiolla käytössä omia suosituksia?</t>
  </si>
  <si>
    <t>Onko olemassa suosituksia, jotka ovat erityisen tärkeitä huomioida?</t>
  </si>
  <si>
    <t>Testaus</t>
  </si>
  <si>
    <t>Tulee yhteysratkaisut testata yhteensopivuuden varmistamiseksi?</t>
  </si>
  <si>
    <t>Tulevaisuus</t>
  </si>
  <si>
    <t>Miten varmistetaan, että yhteysratkaisut ovat yhteensopivia myös tulevien järjestelmien kanssa?</t>
  </si>
  <si>
    <t>Välikerros</t>
  </si>
  <si>
    <t>Onko tarpeen käyttää välikerrosratkaisuja (middleware, integration platform)?</t>
  </si>
  <si>
    <t>Kuka vastaa välikerrosratkaisujen tai integraatiopalveluiden toteutuksesta ja ylläpidosta?</t>
  </si>
  <si>
    <t>Miten yhteysratkaisuissa tulee huomioida tietoturva ja tietosuoja?</t>
  </si>
  <si>
    <t>Tuleeko yhteysratkaisuissa olla käytössä salaus ja autentikointi?</t>
  </si>
  <si>
    <t>Tuleeko yhteyksien täyttää tietyt tietoturvastandardit (esim. IEC 62443)?</t>
  </si>
  <si>
    <t>Onko yhteysratkaisut suunniteltu skaalautumaan kasvavien tarpeiden mukaan?</t>
  </si>
  <si>
    <t>Miten varmistetaan, että yhteysratkaisut tukevat tulevia laajennuksia ja päivityksiä?</t>
  </si>
  <si>
    <t>Mihin toimintoihin rajapintoja tarvitaan (datan luku, kirjoitus, ohjaus)?</t>
  </si>
  <si>
    <t>Onko rajapintojen oltava modulaarisia ja laajennettavissa tulevia tarpeita varten?</t>
  </si>
  <si>
    <t>Voiko järjestelmä vastaanottaa ulkoisia ohjauskomentoja (esim. kysyntäjousto)?</t>
  </si>
  <si>
    <t>Miten ohjauskomennot käsitellään järjestelmässä?</t>
  </si>
  <si>
    <t>Voiko ohjauskomentoja priorisoida tai ajastaa?</t>
  </si>
  <si>
    <t>Onko toimittaja toteuttanut ratkaisuja, jotka tukevat kysyntäjoustoa tai energiayhtiöiden järjestelmiä?</t>
  </si>
  <si>
    <t>IoT-protokollat</t>
  </si>
  <si>
    <t>Millaisia IoT-protokollia toimittaja on hyödyntänyt aikaisemmissa projekteissa?</t>
  </si>
  <si>
    <t>Millaista aiempaa kokemusta toimittajalla on data-analytiikan osalta?</t>
  </si>
  <si>
    <t>Onko järjestelmä tuottanut raportteja, visualisointeja tai KPI-seurantaa?</t>
  </si>
  <si>
    <t>Miten toimittaja on hyödyntänyt tekoälyä aikaisemmin?</t>
  </si>
  <si>
    <t>Onko tekoäly ollut automaattisesti ohjaava vai päätöksenteon tukea tarjoava?</t>
  </si>
  <si>
    <t>Tietosuoja</t>
  </si>
  <si>
    <t>Tuleeko toimittajan toimittaa tietosuojaseloste, DPA (Data Processing Agreement) tai muu dokumentaatio?</t>
  </si>
  <si>
    <t>Missä dataa voidaan säilyttää ja kuka siihen pääsee käsiksi?</t>
  </si>
  <si>
    <t>Kuinka kauan dataa säilytetään ja miten se poistetaan?</t>
  </si>
  <si>
    <t>Tunnistautuminen</t>
  </si>
  <si>
    <t>Tarvitaanko monivaiheinen tunnistautuminen (MFA)?</t>
  </si>
  <si>
    <t>Miten suojataan yhteydet pilvipalveluihin, RAU-järjestelmiin ja muihin rajapintoihin?</t>
  </si>
  <si>
    <t>Lokitus</t>
  </si>
  <si>
    <t>Tuleeko järjestelmän kirjata käyttäjätoiminnot ja poikkeamat (audit log)?</t>
  </si>
  <si>
    <t>Miten lokitietoja säilytetään ja kuka niitä voi tarkastella?</t>
  </si>
  <si>
    <t>Tietoturvapoikkeamat</t>
  </si>
  <si>
    <t>Onko toimittajalla valmiussuunnitelma tai tietoturvapoikkeamien hallintaprosessi?</t>
  </si>
  <si>
    <t>Auditointi</t>
  </si>
  <si>
    <t>Onko hankkijalla oikeus tarkastaa toimittajan tietoturvakäytännöt tai pyytää auditointia?</t>
  </si>
  <si>
    <t>Käytettävyys</t>
  </si>
  <si>
    <t>Mikä on järjestelmän käytettävyysvaatimus (esim. 99,5% vuodessa)?</t>
  </si>
  <si>
    <t>Vasteaika</t>
  </si>
  <si>
    <t>Kuinka nopeasti järjestelmän on reagoitava käyttäjän toimiin tai poikkeamiin?</t>
  </si>
  <si>
    <t>Onko määritelty vasteaika?</t>
  </si>
  <si>
    <t>Korjausajat</t>
  </si>
  <si>
    <t>Onko eri vikatyypeille määritelty erilaiset korjausajat (kriittinen, tärkeä, vähäinen)?</t>
  </si>
  <si>
    <t>Tuki</t>
  </si>
  <si>
    <t>Mikä on tukipalvelun saatavuus ja tarve?</t>
  </si>
  <si>
    <t>Onko tukipalvelun saatavuudelle määritelty erityisiä vaatimuksia?</t>
  </si>
  <si>
    <t>Kuinka usein järjestelmää päivitetään (ominaisuudet, tietoturva)?</t>
  </si>
  <si>
    <t>Miten ja milloin päivityksistä ilmoitetaan etukäteen?</t>
  </si>
  <si>
    <t>Jos ei voi tehdä ilman katkoa, kuinka pitkät katkot ovat ja milloin ne ajoitetaan?</t>
  </si>
  <si>
    <t>Tietoturvapäivitykset</t>
  </si>
  <si>
    <t>Kuinka nopeasti kriittiset tietoturvapäivitykset toimitetaan?</t>
  </si>
  <si>
    <t>Onko toimittajalla prosessi haavoittuvuuksien hallintaan?</t>
  </si>
  <si>
    <t>Hyväksyntä</t>
  </si>
  <si>
    <t>Miten hyväksytään toimitus ja siirrytään tuotantokäyttöön?</t>
  </si>
  <si>
    <t>Yhteistyö</t>
  </si>
  <si>
    <t>Onko mukana useita toimittajia, joiden yhteistyö on tärkeää?</t>
  </si>
  <si>
    <t>Aikataulutus</t>
  </si>
  <si>
    <t>Kuka vastaa aikataulutuksesta?</t>
  </si>
  <si>
    <t>Kuinka paljon koulutettavia on?</t>
  </si>
  <si>
    <t>Tarvitaanko koulutusmateriaaleja tai tallenteita?</t>
  </si>
  <si>
    <t>Kuka vastaa koulutuksen ja käyttöönoton toteutuksesta?</t>
  </si>
  <si>
    <t>Miten koulutukset dokumentoidaan ja osallistuminen varmistetaan?</t>
  </si>
  <si>
    <t>Sisältyykö koulutukseen käyttöohjeet, tukimateriaalit ja tukipalvelut?</t>
  </si>
  <si>
    <t>Kieli</t>
  </si>
  <si>
    <t>Onko vaatimuksia koulutuksen, käyttöohjeiden yms. kielille?</t>
  </si>
  <si>
    <t>Arviointi</t>
  </si>
  <si>
    <t>Miten käyttöönoton onnistuminen arvioidaan?</t>
  </si>
  <si>
    <t>Onko käytössä hyväksymiskriteerit tai tarkistuslista?</t>
  </si>
  <si>
    <t>Keskeytys</t>
  </si>
  <si>
    <t>Voidaanko järjestelmä palauttaa tai keskeyttää, jos se ei toimi odotetusti?</t>
  </si>
  <si>
    <t>Datan siirto</t>
  </si>
  <si>
    <t>Miten sen tietoturva varmistetaan?</t>
  </si>
  <si>
    <t>Kuka saa käyttää dataa ja millä ehdoilla?</t>
  </si>
  <si>
    <t>Riittääkö meille käyttöoikeus toimittajan omistamiin osiin?</t>
  </si>
  <si>
    <t>Yhteiskehitys</t>
  </si>
  <si>
    <t>Miten haluamme sopia yhteisesti kehitettyjen ratkaisujen omistuksesta ja käyttöoikeuksista?</t>
  </si>
  <si>
    <t>Mitkä palvelut halutaan kuuluvan ylläpidon piiriin?</t>
  </si>
  <si>
    <t>Laajennukset</t>
  </si>
  <si>
    <t>Tarvitsemmeko toimittajalta tukea järjestelmän laajennuksiin tai muutoksiin sopimuskauden aikana?</t>
  </si>
  <si>
    <t>Exit-palvelut</t>
  </si>
  <si>
    <t>Haluammeko sopimukseen velvoitteen toimittajalle tukea siirtymävaiheessa (exit-palvelut)?</t>
  </si>
  <si>
    <t>Teknologia</t>
  </si>
  <si>
    <t>Missä määrin haluamme, että toimittaja hyödyntää uusinta teknologiaa?</t>
  </si>
  <si>
    <t>Onko meille tärkeää, että järjestelmä perustuu omaan tuotekehitykseen vai valmiisiin ratkaisuihin?</t>
  </si>
  <si>
    <t>Arvostammeko teknologioiden skaalautuvuutta ja yhteensopivuutta muiden järjestelmien kanssa?</t>
  </si>
  <si>
    <t>Arvostammeko toimittajan kykyä tuoda uusia ideoita ja ratkaisuja kehitysprosessiin?</t>
  </si>
  <si>
    <t>Arvostammeko mahdollisuutta vaikuttaa järjestelmän tuleviin ominaisuuksiin ja kehityssuuntaan?</t>
  </si>
  <si>
    <t>Onko meille tärkeää, että toimittaja osallistaa asiakkaan aktiivisesti tuotekehitykseen?</t>
  </si>
  <si>
    <t>Haluammeko, että toimittajalla on kokemusta vastaavista kohteista tai toimialoista?</t>
  </si>
  <si>
    <t>Arvostammeko referenssejä, joissa on toteutettu innovatiivisia tai asiakaskohtaisia ratkaisuja?</t>
  </si>
  <si>
    <t>Kuinka tärkeää meille on referenssien ajantasaisuus ja mitattavat tulokset?</t>
  </si>
  <si>
    <t>Joustavuus</t>
  </si>
  <si>
    <t>Kuinka tärkeää meille on, että järjestelmä on laajennettavissa ja muokattavissa tulevaisuudessa?</t>
  </si>
  <si>
    <t>Haluammeko arvioida toimittajan valmiutta reagoida toimintaympäristön muutoksiin?</t>
  </si>
  <si>
    <t>Maine</t>
  </si>
  <si>
    <t>Mikä on toimittajan maine alalla ja mitä referenssejä heillä on pitkäaikaisista asiakassuhteista?</t>
  </si>
  <si>
    <t>Sitoutuminen</t>
  </si>
  <si>
    <t>Miten sitoutunut toimittaja on asiakkaan liiketoimintatavoitteisiin ja strategisiin päämääriin?</t>
  </si>
  <si>
    <t>Onko toimittajalla osoitettavissa kykyä rakentavaan yhteistyöhön, proaktiiviseen viestintään ja joustavuuteen?</t>
  </si>
  <si>
    <t>Yhteyshenkilö</t>
  </si>
  <si>
    <t>Onko toimittajalla nimetty asiakasvastaava tai yhteyshenkilö jatkuvaan yhteydenpitoon?</t>
  </si>
  <si>
    <t>Palvelut</t>
  </si>
  <si>
    <t>Millainen tuki- ja huoltopalvelu on tarjolla? Onko tuki paikallista vai kansainvälistä?</t>
  </si>
  <si>
    <t>Miten koulutus- ja konsultointipalvelut on järjestetty?</t>
  </si>
  <si>
    <t>Onko toimittaja avoin sopimusehdoissaan, hinnoittelussaan ja toimintatavoissaan?</t>
  </si>
  <si>
    <t>Sopimusjoustavuus</t>
  </si>
  <si>
    <t>Tarjoaako toimittaja joustavia sopimusmalleja (esim. pilotti, vaiheittainen käyttöönotto)?</t>
  </si>
  <si>
    <t>Miten sopimus turvaa asiakkaan edut pitkällä aikavälillä, ja mitä tapahtuu, jos palvelusuhde päättyy?</t>
  </si>
  <si>
    <t>Ympäristö</t>
  </si>
  <si>
    <t>Onko järjestelmä yhteensopiva uusiutuvan energian tuotannon tai kysyntäjouston kanssa?</t>
  </si>
  <si>
    <t>Vaaditaanko toimittajalla ympäristösertifikaatteja tai vastuullisuusohjelmia?</t>
  </si>
  <si>
    <t>Miten järjestelmän käyttö ja ylläpito vaikuttavat ympäristöön pitkällä aikavälillä?</t>
  </si>
  <si>
    <t>Säästöt</t>
  </si>
  <si>
    <t>Voiko järjestelmä tuottaa mitattavia säästöjä, jotka voidaan todentaa?</t>
  </si>
  <si>
    <t>Onko järjestelmä teknisesti yhteensopiva tulevien teknologioiden kanssa?</t>
  </si>
  <si>
    <t>Onko järjestelmä kaupallisesti skaalautuva (lisenssimalli, kapasiteetin laajennus)?</t>
  </si>
  <si>
    <t>KYSYMYSTEN VASTAUSTILANNE</t>
  </si>
  <si>
    <t>YHTEENSÄ</t>
  </si>
  <si>
    <t>VASTATTU</t>
  </si>
  <si>
    <t>KESKEN</t>
  </si>
  <si>
    <t>VALMIUS %</t>
  </si>
  <si>
    <t>TILANNE KATEGORIOITTAIN</t>
  </si>
  <si>
    <t>AVOIMET TOIMENPITEET JA PÄÄTÖKSET</t>
  </si>
  <si>
    <t>TOIMENPIDE / PÄÄTÖS</t>
  </si>
  <si>
    <t>VASTUUHENKILÖ</t>
  </si>
  <si>
    <t>MÄÄRÄAIKA</t>
  </si>
  <si>
    <t>KESKEISET PÄÄTÖKSET JA LINJAUKSET</t>
  </si>
  <si>
    <t>PÄÄTÖS / LINJAUS</t>
  </si>
  <si>
    <t>PÄIVÄMÄÄRÄ</t>
  </si>
  <si>
    <t>PÄÄTTÄJÄ</t>
  </si>
  <si>
    <t>VAIKUTUS</t>
  </si>
  <si>
    <t>HUOMIOT</t>
  </si>
  <si>
    <t>TUNNISTETUT RISKIT JA HAASTEET</t>
  </si>
  <si>
    <t>RISKI / HAASTE</t>
  </si>
  <si>
    <t>TODENNÄKÖISYYS</t>
  </si>
  <si>
    <t>HALLINTAKEINO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</si>
</sst>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b/>
      <sz val="11"/>
      <color rgb="FF9C0006"/>
      <name val="Calibri"/>
    </font>
    <font>
      <b/>
      <sz val="11"/>
      <name val="Calibri"/>
      <family val="2"/>
    </font>
    <font>
      <b/>
      <sz val="16"/>
      <color rgb="FFFFFFFF"/>
      <name val="Calibri"/>
      <family val="2"/>
    </font>
    <font>
      <b/>
      <sz val="14"/>
      <color rgb="FFFFFFFF"/>
      <name val="Calibri"/>
      <family val="2"/>
    </font>
    <font>
      <b/>
      <sz val="12"/>
      <color rgb="FF000000"/>
      <name val="Calibri"/>
      <family val="2"/>
    </font>
    <font>
      <i/>
      <sz val="10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</font>
    <font>
      <b/>
      <sz val="12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color rgb="FF000000"/>
      <name val="Calibri"/>
      <family val="2"/>
    </font>
    <font>
      <b/>
      <sz val="10"/>
      <name val="Calibri"/>
      <family val="2"/>
    </font>
    <font>
      <sz val="16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9" tint="-0.49998474074526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4472C4"/>
        <bgColor rgb="FF4472C4"/>
      </patternFill>
    </fill>
    <fill>
      <patternFill patternType="solid">
        <fgColor rgb="FF8EA9DB"/>
        <bgColor rgb="FF8EA9DB"/>
      </patternFill>
    </fill>
    <fill>
      <patternFill patternType="solid">
        <fgColor rgb="FFD9E1F2"/>
        <bgColor rgb="FFD9E1F2"/>
      </patternFill>
    </fill>
    <fill>
      <patternFill patternType="solid">
        <fgColor rgb="FFE7E6E6"/>
        <bgColor rgb="FFE7E6E6"/>
      </patternFill>
    </fill>
    <fill>
      <patternFill patternType="solid">
        <fgColor rgb="FF366092"/>
        <bgColor rgb="FF36609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10" fillId="2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0" borderId="3" xfId="0" applyFont="1" applyBorder="1" applyAlignment="1">
      <alignment horizontal="center" vertical="top"/>
    </xf>
    <xf numFmtId="0" fontId="0" fillId="0" borderId="1" xfId="0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0" fillId="0" borderId="0" xfId="0" applyProtection="1">
      <protection locked="0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top"/>
      <protection locked="0"/>
    </xf>
    <xf numFmtId="0" fontId="15" fillId="0" borderId="0" xfId="1" applyProtection="1"/>
    <xf numFmtId="0" fontId="16" fillId="0" borderId="2" xfId="0" applyFont="1" applyBorder="1"/>
    <xf numFmtId="0" fontId="17" fillId="0" borderId="2" xfId="0" applyFont="1" applyBorder="1" applyAlignment="1">
      <alignment vertical="top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0" fillId="0" borderId="0" xfId="0"/>
    <xf numFmtId="0" fontId="11" fillId="3" borderId="0" xfId="0" applyFont="1" applyFill="1" applyAlignment="1">
      <alignment horizontal="left" vertical="center"/>
    </xf>
    <xf numFmtId="0" fontId="0" fillId="0" borderId="0" xfId="0" applyProtection="1"/>
    <xf numFmtId="0" fontId="5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0" fillId="0" borderId="0" xfId="0" applyProtection="1"/>
    <xf numFmtId="0" fontId="5" fillId="3" borderId="0" xfId="0" applyFont="1" applyFill="1" applyAlignment="1" applyProtection="1">
      <alignment horizontal="left" vertical="center"/>
    </xf>
    <xf numFmtId="0" fontId="6" fillId="4" borderId="0" xfId="0" applyFont="1" applyFill="1" applyAlignment="1" applyProtection="1">
      <alignment horizontal="left" vertical="center"/>
    </xf>
    <xf numFmtId="0" fontId="0" fillId="0" borderId="1" xfId="0" applyBorder="1" applyAlignment="1" applyProtection="1">
      <alignment horizontal="left" vertical="top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right style="thin">
          <color rgb="FF000000"/>
        </righ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scheme val="none"/>
      </font>
      <fill>
        <patternFill patternType="solid">
          <fgColor rgb="FF1F4E78"/>
          <bgColor rgb="FF1F4E7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2114550</xdr:colOff>
      <xdr:row>0</xdr:row>
      <xdr:rowOff>590550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8533C0-B29C-CE58-45AB-284FDA95C12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58125" cy="5905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3C147F-816B-403B-B53F-24F9A3F1D0D0}" name="Table1" displayName="Table1" ref="A1:G265" totalsRowShown="0" headerRowDxfId="9" dataDxfId="8" tableBorderDxfId="7">
  <autoFilter ref="A1:G265" xr:uid="{D83C147F-816B-403B-B53F-24F9A3F1D0D0}"/>
  <tableColumns count="7">
    <tableColumn id="1" xr3:uid="{7E871344-CC37-47C1-A34A-756A579C4B23}" name="PRIORITEETTI" dataDxfId="6"/>
    <tableColumn id="2" xr3:uid="{EA6DFFE4-281B-4F65-9209-AFE3615B1E5B}" name="KATEGORIA" dataDxfId="5"/>
    <tableColumn id="3" xr3:uid="{227A7C13-E406-4194-8A2C-656AD5FA25BC}" name="ALAKATEGORIA" dataDxfId="4"/>
    <tableColumn id="4" xr3:uid="{2A56E305-3736-4026-94C5-65A9D465D042}" name="KYSYMYS" dataDxfId="3"/>
    <tableColumn id="5" xr3:uid="{307D975B-B0A8-4398-AD24-5CA154021FBE}" name="VASTAUS/HUOMIOT" dataDxfId="2"/>
    <tableColumn id="6" xr3:uid="{BB3EA637-2051-4A94-A679-025DA6B5CF65}" name="LÄHDE (HAMKin materiaali)" dataDxfId="1"/>
    <tableColumn id="7" xr3:uid="{4A2233EE-E5F1-407C-8040-12FC68C11E51}" name="Vaih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A2AAF-81B3-4055-A64B-1B7DF81BF02E}">
  <sheetPr>
    <tabColor theme="3"/>
  </sheetPr>
  <dimension ref="A1:C100"/>
  <sheetViews>
    <sheetView tabSelected="1" workbookViewId="0">
      <selection activeCell="C20" sqref="A1:C20"/>
    </sheetView>
  </sheetViews>
  <sheetFormatPr defaultColWidth="8.7265625" defaultRowHeight="14.5" x14ac:dyDescent="0.35"/>
  <cols>
    <col min="1" max="1" width="24.81640625" style="17" bestFit="1" customWidth="1"/>
    <col min="2" max="2" width="61.26953125" style="17" customWidth="1"/>
    <col min="3" max="3" width="31.81640625" style="17" customWidth="1"/>
    <col min="4" max="16384" width="8.7265625" style="17"/>
  </cols>
  <sheetData>
    <row r="1" spans="1:3" ht="50.25" customHeight="1" x14ac:dyDescent="0.35">
      <c r="A1" s="32"/>
      <c r="B1" s="32"/>
      <c r="C1" s="32"/>
    </row>
    <row r="2" spans="1:3" ht="33.75" customHeight="1" x14ac:dyDescent="0.35">
      <c r="A2" s="33" t="s">
        <v>0</v>
      </c>
      <c r="B2" s="33"/>
      <c r="C2" s="33"/>
    </row>
    <row r="3" spans="1:3" ht="45" customHeight="1" x14ac:dyDescent="0.35">
      <c r="A3" s="34" t="s">
        <v>1</v>
      </c>
      <c r="B3" s="35"/>
      <c r="C3" s="35"/>
    </row>
    <row r="4" spans="1:3" ht="18.5" x14ac:dyDescent="0.35">
      <c r="A4" s="36" t="s">
        <v>2</v>
      </c>
      <c r="B4" s="35"/>
      <c r="C4" s="35"/>
    </row>
    <row r="5" spans="1:3" x14ac:dyDescent="0.35">
      <c r="A5" s="35"/>
      <c r="B5" s="35"/>
      <c r="C5" s="35"/>
    </row>
    <row r="6" spans="1:3" ht="15.5" x14ac:dyDescent="0.35">
      <c r="A6" s="37" t="s">
        <v>3</v>
      </c>
      <c r="B6" s="35"/>
      <c r="C6" s="35"/>
    </row>
    <row r="7" spans="1:3" x14ac:dyDescent="0.35">
      <c r="A7" s="38" t="s">
        <v>4</v>
      </c>
      <c r="B7" s="35"/>
      <c r="C7" s="35"/>
    </row>
    <row r="8" spans="1:3" x14ac:dyDescent="0.35">
      <c r="A8" s="35"/>
      <c r="B8" s="35"/>
      <c r="C8" s="35"/>
    </row>
    <row r="9" spans="1:3" x14ac:dyDescent="0.35">
      <c r="A9" s="35"/>
      <c r="B9" s="35"/>
      <c r="C9" s="35"/>
    </row>
    <row r="10" spans="1:3" x14ac:dyDescent="0.35">
      <c r="A10" s="35"/>
      <c r="B10" s="35"/>
      <c r="C10" s="35"/>
    </row>
    <row r="11" spans="1:3" x14ac:dyDescent="0.35">
      <c r="A11" s="35"/>
      <c r="B11" s="35"/>
      <c r="C11" s="35"/>
    </row>
    <row r="12" spans="1:3" x14ac:dyDescent="0.35">
      <c r="A12" s="35"/>
      <c r="B12" s="35"/>
      <c r="C12" s="35"/>
    </row>
    <row r="13" spans="1:3" x14ac:dyDescent="0.35">
      <c r="A13" s="35"/>
      <c r="B13" s="35"/>
      <c r="C13" s="35"/>
    </row>
    <row r="14" spans="1:3" x14ac:dyDescent="0.35">
      <c r="A14" s="35"/>
      <c r="B14" s="35"/>
      <c r="C14" s="35"/>
    </row>
    <row r="15" spans="1:3" x14ac:dyDescent="0.35">
      <c r="A15" s="35"/>
      <c r="B15" s="35"/>
      <c r="C15" s="35"/>
    </row>
    <row r="16" spans="1:3" x14ac:dyDescent="0.35">
      <c r="A16" s="35"/>
      <c r="B16" s="35"/>
      <c r="C16" s="35"/>
    </row>
    <row r="17" spans="1:3" x14ac:dyDescent="0.35">
      <c r="A17" s="35"/>
      <c r="B17" s="35"/>
      <c r="C17" s="35"/>
    </row>
    <row r="18" spans="1:3" x14ac:dyDescent="0.35">
      <c r="A18" s="35"/>
      <c r="B18" s="35"/>
      <c r="C18" s="35"/>
    </row>
    <row r="19" spans="1:3" x14ac:dyDescent="0.35">
      <c r="A19" s="35"/>
      <c r="B19" s="35"/>
      <c r="C19" s="35"/>
    </row>
    <row r="20" spans="1:3" x14ac:dyDescent="0.35">
      <c r="A20" s="32" t="s">
        <v>5</v>
      </c>
      <c r="B20" s="23" t="str">
        <f>HYPERLINK("https://www.hamk.fi/projektit/dakive-datalla-kiinteistojen-vahahiilisyyteen-ja-energiatehokkuuteen/","Hankkeen verkkosivustot")</f>
        <v>Hankkeen verkkosivustot</v>
      </c>
      <c r="C20" s="32"/>
    </row>
    <row r="21" spans="1:3" ht="15.5" x14ac:dyDescent="0.35">
      <c r="A21" s="28" t="s">
        <v>6</v>
      </c>
      <c r="B21" s="27"/>
      <c r="C21" s="27"/>
    </row>
    <row r="22" spans="1:3" x14ac:dyDescent="0.35">
      <c r="A22" s="18" t="s">
        <v>7</v>
      </c>
      <c r="B22" s="26" t="s">
        <v>8</v>
      </c>
      <c r="C22" s="27"/>
    </row>
    <row r="23" spans="1:3" x14ac:dyDescent="0.35">
      <c r="A23" s="18" t="s">
        <v>9</v>
      </c>
      <c r="B23" s="26" t="s">
        <v>10</v>
      </c>
      <c r="C23" s="27"/>
    </row>
    <row r="24" spans="1:3" x14ac:dyDescent="0.35">
      <c r="A24" s="18" t="s">
        <v>11</v>
      </c>
      <c r="B24" s="26" t="s">
        <v>12</v>
      </c>
      <c r="C24" s="27"/>
    </row>
    <row r="25" spans="1:3" x14ac:dyDescent="0.35">
      <c r="A25" s="18" t="s">
        <v>13</v>
      </c>
      <c r="B25" s="26" t="s">
        <v>14</v>
      </c>
      <c r="C25" s="27"/>
    </row>
    <row r="26" spans="1:3" x14ac:dyDescent="0.35">
      <c r="A26" s="18" t="s">
        <v>15</v>
      </c>
      <c r="B26" s="26" t="s">
        <v>16</v>
      </c>
      <c r="C26" s="27"/>
    </row>
    <row r="27" spans="1:3" x14ac:dyDescent="0.35">
      <c r="A27" s="18" t="s">
        <v>17</v>
      </c>
      <c r="B27" s="26" t="s">
        <v>18</v>
      </c>
      <c r="C27" s="27"/>
    </row>
    <row r="28" spans="1:3" x14ac:dyDescent="0.35">
      <c r="A28" s="18" t="s">
        <v>19</v>
      </c>
      <c r="B28" s="26" t="s">
        <v>20</v>
      </c>
      <c r="C28" s="27"/>
    </row>
    <row r="29" spans="1:3" x14ac:dyDescent="0.35">
      <c r="A29" s="27"/>
      <c r="B29" s="27"/>
      <c r="C29" s="27"/>
    </row>
    <row r="31" spans="1:3" ht="18.5" x14ac:dyDescent="0.35">
      <c r="A31" s="29" t="s">
        <v>21</v>
      </c>
      <c r="B31" s="27"/>
      <c r="C31" s="27"/>
    </row>
    <row r="32" spans="1:3" x14ac:dyDescent="0.35">
      <c r="A32" s="27"/>
      <c r="B32" s="27"/>
      <c r="C32" s="27"/>
    </row>
    <row r="33" spans="1:3" ht="15.5" x14ac:dyDescent="0.35">
      <c r="A33" s="28" t="s">
        <v>22</v>
      </c>
      <c r="B33" s="27"/>
      <c r="C33" s="27"/>
    </row>
    <row r="34" spans="1:3" x14ac:dyDescent="0.35">
      <c r="A34" s="19" t="s">
        <v>23</v>
      </c>
      <c r="B34" s="20"/>
      <c r="C34" s="20"/>
    </row>
    <row r="35" spans="1:3" x14ac:dyDescent="0.35">
      <c r="A35" s="19" t="s">
        <v>24</v>
      </c>
      <c r="B35" s="20"/>
      <c r="C35" s="20"/>
    </row>
    <row r="36" spans="1:3" x14ac:dyDescent="0.35">
      <c r="A36" s="19" t="s">
        <v>25</v>
      </c>
      <c r="B36" s="20"/>
      <c r="C36" s="20"/>
    </row>
    <row r="37" spans="1:3" x14ac:dyDescent="0.35">
      <c r="A37" s="19" t="s">
        <v>26</v>
      </c>
      <c r="B37" s="20"/>
      <c r="C37" s="20"/>
    </row>
    <row r="38" spans="1:3" x14ac:dyDescent="0.35">
      <c r="A38" s="19" t="s">
        <v>27</v>
      </c>
      <c r="B38" s="20"/>
      <c r="C38" s="20"/>
    </row>
    <row r="39" spans="1:3" x14ac:dyDescent="0.35">
      <c r="A39" s="19" t="s">
        <v>28</v>
      </c>
      <c r="B39" s="20"/>
      <c r="C39" s="20"/>
    </row>
    <row r="40" spans="1:3" x14ac:dyDescent="0.35">
      <c r="A40" s="19" t="s">
        <v>29</v>
      </c>
      <c r="B40" s="20"/>
      <c r="C40" s="20"/>
    </row>
    <row r="41" spans="1:3" x14ac:dyDescent="0.35">
      <c r="A41" s="27"/>
      <c r="B41" s="27"/>
      <c r="C41" s="27"/>
    </row>
    <row r="42" spans="1:3" ht="15.5" x14ac:dyDescent="0.35">
      <c r="A42" s="28" t="s">
        <v>30</v>
      </c>
      <c r="B42" s="27"/>
      <c r="C42" s="27"/>
    </row>
    <row r="43" spans="1:3" x14ac:dyDescent="0.35">
      <c r="A43" s="19" t="s">
        <v>31</v>
      </c>
      <c r="B43" s="20"/>
      <c r="C43" s="21"/>
    </row>
    <row r="44" spans="1:3" x14ac:dyDescent="0.35">
      <c r="A44" s="19" t="s">
        <v>32</v>
      </c>
      <c r="B44" s="20"/>
      <c r="C44" s="21"/>
    </row>
    <row r="45" spans="1:3" x14ac:dyDescent="0.35">
      <c r="A45" s="19" t="s">
        <v>33</v>
      </c>
      <c r="B45" s="20"/>
      <c r="C45" s="21" t="s">
        <v>34</v>
      </c>
    </row>
    <row r="46" spans="1:3" x14ac:dyDescent="0.35">
      <c r="A46" s="19" t="s">
        <v>35</v>
      </c>
      <c r="B46" s="20"/>
      <c r="C46" s="21"/>
    </row>
    <row r="47" spans="1:3" x14ac:dyDescent="0.35">
      <c r="A47" s="19" t="s">
        <v>36</v>
      </c>
      <c r="B47" s="20"/>
      <c r="C47" s="21"/>
    </row>
    <row r="48" spans="1:3" x14ac:dyDescent="0.35">
      <c r="A48" s="27"/>
      <c r="B48" s="27"/>
      <c r="C48" s="27"/>
    </row>
    <row r="49" spans="1:3" ht="15.5" x14ac:dyDescent="0.35">
      <c r="A49" s="28" t="s">
        <v>37</v>
      </c>
      <c r="B49" s="27"/>
      <c r="C49" s="27"/>
    </row>
    <row r="50" spans="1:3" x14ac:dyDescent="0.35">
      <c r="A50" s="19" t="s">
        <v>38</v>
      </c>
      <c r="B50" s="20"/>
      <c r="C50" s="21" t="s">
        <v>39</v>
      </c>
    </row>
    <row r="51" spans="1:3" x14ac:dyDescent="0.35">
      <c r="A51" s="19" t="s">
        <v>40</v>
      </c>
      <c r="B51" s="20"/>
      <c r="C51" s="21" t="s">
        <v>41</v>
      </c>
    </row>
    <row r="52" spans="1:3" x14ac:dyDescent="0.35">
      <c r="A52" s="19" t="s">
        <v>42</v>
      </c>
      <c r="B52" s="20"/>
      <c r="C52" s="21"/>
    </row>
    <row r="53" spans="1:3" x14ac:dyDescent="0.35">
      <c r="A53" s="19" t="s">
        <v>43</v>
      </c>
      <c r="B53" s="20"/>
      <c r="C53" s="21" t="s">
        <v>44</v>
      </c>
    </row>
    <row r="54" spans="1:3" x14ac:dyDescent="0.35">
      <c r="A54" s="19" t="s">
        <v>45</v>
      </c>
      <c r="B54" s="20"/>
      <c r="C54" s="21" t="s">
        <v>44</v>
      </c>
    </row>
    <row r="55" spans="1:3" x14ac:dyDescent="0.35">
      <c r="A55" s="19" t="s">
        <v>46</v>
      </c>
      <c r="B55" s="20"/>
      <c r="C55" s="21" t="s">
        <v>44</v>
      </c>
    </row>
    <row r="56" spans="1:3" x14ac:dyDescent="0.35">
      <c r="A56" s="19" t="s">
        <v>47</v>
      </c>
      <c r="B56" s="20"/>
      <c r="C56" s="21" t="s">
        <v>44</v>
      </c>
    </row>
    <row r="57" spans="1:3" x14ac:dyDescent="0.35">
      <c r="A57" s="19" t="s">
        <v>48</v>
      </c>
      <c r="B57" s="20"/>
      <c r="C57" s="21" t="s">
        <v>49</v>
      </c>
    </row>
    <row r="58" spans="1:3" x14ac:dyDescent="0.35">
      <c r="A58" s="27"/>
      <c r="B58" s="27"/>
      <c r="C58" s="27"/>
    </row>
    <row r="59" spans="1:3" ht="15.5" x14ac:dyDescent="0.35">
      <c r="A59" s="28" t="s">
        <v>50</v>
      </c>
      <c r="B59" s="27"/>
      <c r="C59" s="27"/>
    </row>
    <row r="60" spans="1:3" x14ac:dyDescent="0.35">
      <c r="A60" s="19" t="s">
        <v>51</v>
      </c>
      <c r="B60" s="20"/>
      <c r="C60" s="21" t="s">
        <v>52</v>
      </c>
    </row>
    <row r="61" spans="1:3" x14ac:dyDescent="0.35">
      <c r="A61" s="19" t="s">
        <v>53</v>
      </c>
      <c r="B61" s="20"/>
      <c r="C61" s="21" t="s">
        <v>54</v>
      </c>
    </row>
    <row r="62" spans="1:3" x14ac:dyDescent="0.35">
      <c r="A62" s="19" t="s">
        <v>55</v>
      </c>
      <c r="B62" s="20"/>
      <c r="C62" s="21" t="s">
        <v>56</v>
      </c>
    </row>
    <row r="63" spans="1:3" x14ac:dyDescent="0.35">
      <c r="A63" s="19" t="s">
        <v>57</v>
      </c>
      <c r="B63" s="20"/>
      <c r="C63" s="21" t="s">
        <v>58</v>
      </c>
    </row>
    <row r="64" spans="1:3" x14ac:dyDescent="0.35">
      <c r="A64" s="19" t="s">
        <v>59</v>
      </c>
      <c r="B64" s="20"/>
      <c r="C64" s="21" t="s">
        <v>60</v>
      </c>
    </row>
    <row r="65" spans="1:3" x14ac:dyDescent="0.35">
      <c r="A65" s="27"/>
      <c r="B65" s="27"/>
      <c r="C65" s="27"/>
    </row>
    <row r="66" spans="1:3" ht="15.5" x14ac:dyDescent="0.35">
      <c r="A66" s="28" t="s">
        <v>61</v>
      </c>
      <c r="B66" s="27"/>
      <c r="C66" s="27"/>
    </row>
    <row r="67" spans="1:3" x14ac:dyDescent="0.35">
      <c r="A67" s="19" t="s">
        <v>62</v>
      </c>
      <c r="B67" s="20"/>
      <c r="C67" s="21"/>
    </row>
    <row r="68" spans="1:3" x14ac:dyDescent="0.35">
      <c r="A68" s="19" t="s">
        <v>63</v>
      </c>
      <c r="B68" s="20"/>
      <c r="C68" s="21" t="s">
        <v>64</v>
      </c>
    </row>
    <row r="69" spans="1:3" x14ac:dyDescent="0.35">
      <c r="A69" s="19" t="s">
        <v>65</v>
      </c>
      <c r="B69" s="20"/>
      <c r="C69" s="21" t="s">
        <v>66</v>
      </c>
    </row>
    <row r="70" spans="1:3" x14ac:dyDescent="0.35">
      <c r="A70" s="19" t="s">
        <v>67</v>
      </c>
      <c r="B70" s="20"/>
      <c r="C70" s="21"/>
    </row>
    <row r="71" spans="1:3" x14ac:dyDescent="0.35">
      <c r="A71" s="19" t="s">
        <v>68</v>
      </c>
      <c r="B71" s="20"/>
      <c r="C71" s="21"/>
    </row>
    <row r="72" spans="1:3" x14ac:dyDescent="0.35">
      <c r="A72" s="19" t="s">
        <v>69</v>
      </c>
      <c r="B72" s="20"/>
      <c r="C72" s="21" t="s">
        <v>70</v>
      </c>
    </row>
    <row r="73" spans="1:3" x14ac:dyDescent="0.35">
      <c r="A73" s="27"/>
      <c r="B73" s="27"/>
      <c r="C73" s="27"/>
    </row>
    <row r="74" spans="1:3" ht="15.5" x14ac:dyDescent="0.35">
      <c r="A74" s="28" t="s">
        <v>71</v>
      </c>
      <c r="B74" s="27"/>
      <c r="C74" s="27"/>
    </row>
    <row r="75" spans="1:3" x14ac:dyDescent="0.35">
      <c r="A75" s="19" t="s">
        <v>72</v>
      </c>
      <c r="B75" s="20"/>
      <c r="C75" s="21" t="s">
        <v>73</v>
      </c>
    </row>
    <row r="76" spans="1:3" x14ac:dyDescent="0.35">
      <c r="A76" s="19" t="s">
        <v>74</v>
      </c>
      <c r="B76" s="20"/>
      <c r="C76" s="21"/>
    </row>
    <row r="77" spans="1:3" x14ac:dyDescent="0.35">
      <c r="A77" s="19" t="s">
        <v>75</v>
      </c>
      <c r="B77" s="20"/>
      <c r="C77" s="21"/>
    </row>
    <row r="78" spans="1:3" x14ac:dyDescent="0.35">
      <c r="A78" s="19" t="s">
        <v>76</v>
      </c>
      <c r="B78" s="20"/>
      <c r="C78" s="21"/>
    </row>
    <row r="79" spans="1:3" x14ac:dyDescent="0.35">
      <c r="A79" s="19" t="s">
        <v>77</v>
      </c>
      <c r="B79" s="20"/>
      <c r="C79" s="21"/>
    </row>
    <row r="80" spans="1:3" x14ac:dyDescent="0.35">
      <c r="A80" s="19" t="s">
        <v>78</v>
      </c>
      <c r="B80" s="20"/>
      <c r="C80" s="21"/>
    </row>
    <row r="81" spans="1:3" x14ac:dyDescent="0.35">
      <c r="A81" s="19" t="s">
        <v>79</v>
      </c>
      <c r="B81" s="20"/>
      <c r="C81" s="21"/>
    </row>
    <row r="82" spans="1:3" x14ac:dyDescent="0.35">
      <c r="A82" s="27"/>
      <c r="B82" s="27"/>
      <c r="C82" s="27"/>
    </row>
    <row r="83" spans="1:3" ht="15.5" x14ac:dyDescent="0.35">
      <c r="A83" s="28" t="s">
        <v>80</v>
      </c>
      <c r="B83" s="27"/>
      <c r="C83" s="27"/>
    </row>
    <row r="84" spans="1:3" x14ac:dyDescent="0.35">
      <c r="A84" s="22" t="s">
        <v>81</v>
      </c>
      <c r="B84" s="26"/>
      <c r="C84" s="27"/>
    </row>
    <row r="85" spans="1:3" x14ac:dyDescent="0.35">
      <c r="B85" s="27"/>
      <c r="C85" s="27"/>
    </row>
    <row r="86" spans="1:3" x14ac:dyDescent="0.35">
      <c r="B86" s="27"/>
      <c r="C86" s="27"/>
    </row>
    <row r="87" spans="1:3" x14ac:dyDescent="0.35">
      <c r="A87" s="22" t="s">
        <v>82</v>
      </c>
      <c r="B87" s="26"/>
      <c r="C87" s="27"/>
    </row>
    <row r="88" spans="1:3" x14ac:dyDescent="0.35">
      <c r="B88" s="27"/>
      <c r="C88" s="27"/>
    </row>
    <row r="89" spans="1:3" x14ac:dyDescent="0.35">
      <c r="B89" s="27"/>
      <c r="C89" s="27"/>
    </row>
    <row r="90" spans="1:3" x14ac:dyDescent="0.35">
      <c r="A90" s="22" t="s">
        <v>83</v>
      </c>
      <c r="B90" s="26"/>
      <c r="C90" s="27"/>
    </row>
    <row r="91" spans="1:3" x14ac:dyDescent="0.35">
      <c r="B91" s="27"/>
      <c r="C91" s="27"/>
    </row>
    <row r="92" spans="1:3" x14ac:dyDescent="0.35">
      <c r="B92" s="27"/>
      <c r="C92" s="27"/>
    </row>
    <row r="93" spans="1:3" x14ac:dyDescent="0.35">
      <c r="A93" s="27"/>
      <c r="B93" s="27"/>
      <c r="C93" s="27"/>
    </row>
    <row r="94" spans="1:3" ht="15.5" x14ac:dyDescent="0.35">
      <c r="A94" s="28" t="s">
        <v>84</v>
      </c>
      <c r="B94" s="27"/>
      <c r="C94" s="27"/>
    </row>
    <row r="95" spans="1:3" x14ac:dyDescent="0.35">
      <c r="A95" s="26"/>
      <c r="B95" s="27"/>
      <c r="C95" s="27"/>
    </row>
    <row r="96" spans="1:3" x14ac:dyDescent="0.35">
      <c r="A96" s="27"/>
      <c r="B96" s="27"/>
      <c r="C96" s="27"/>
    </row>
    <row r="97" spans="1:3" x14ac:dyDescent="0.35">
      <c r="A97" s="27"/>
      <c r="B97" s="27"/>
      <c r="C97" s="27"/>
    </row>
    <row r="98" spans="1:3" x14ac:dyDescent="0.35">
      <c r="A98" s="27"/>
      <c r="B98" s="27"/>
      <c r="C98" s="27"/>
    </row>
    <row r="99" spans="1:3" x14ac:dyDescent="0.35">
      <c r="A99" s="27"/>
      <c r="B99" s="27"/>
      <c r="C99" s="27"/>
    </row>
    <row r="100" spans="1:3" x14ac:dyDescent="0.35">
      <c r="A100" s="27"/>
      <c r="B100" s="27"/>
      <c r="C100" s="27"/>
    </row>
  </sheetData>
  <sheetProtection algorithmName="SHA-512" hashValue="qz8YE8trJi5d+q0tADSCkbO2vG/WMPHpBPL0WWEISvHKH6lMoUZtZyKQLOW99RPI8uGSdnLj+wCg7tfFUMqSUA==" saltValue="2yDvrLR7je9GHHgtWkd9Rg==" spinCount="100000" sheet="1" objects="1" scenarios="1"/>
  <mergeCells count="37">
    <mergeCell ref="B25:C25"/>
    <mergeCell ref="A19:C19"/>
    <mergeCell ref="A21:C21"/>
    <mergeCell ref="B22:C22"/>
    <mergeCell ref="B23:C23"/>
    <mergeCell ref="B24:C24"/>
    <mergeCell ref="A3:C3"/>
    <mergeCell ref="A4:C4"/>
    <mergeCell ref="A5:C5"/>
    <mergeCell ref="A6:C6"/>
    <mergeCell ref="A7:C18"/>
    <mergeCell ref="A42:C42"/>
    <mergeCell ref="A48:C48"/>
    <mergeCell ref="A49:C49"/>
    <mergeCell ref="A58:C58"/>
    <mergeCell ref="B26:C26"/>
    <mergeCell ref="A29:C29"/>
    <mergeCell ref="A31:C31"/>
    <mergeCell ref="A32:C32"/>
    <mergeCell ref="A33:C33"/>
    <mergeCell ref="A41:C41"/>
    <mergeCell ref="A2:C2"/>
    <mergeCell ref="A95:C100"/>
    <mergeCell ref="A65:C65"/>
    <mergeCell ref="A66:C66"/>
    <mergeCell ref="A73:C73"/>
    <mergeCell ref="A74:C74"/>
    <mergeCell ref="A82:C82"/>
    <mergeCell ref="A83:C83"/>
    <mergeCell ref="B84:C86"/>
    <mergeCell ref="B87:C89"/>
    <mergeCell ref="B90:C92"/>
    <mergeCell ref="A93:C93"/>
    <mergeCell ref="A94:C94"/>
    <mergeCell ref="A59:C59"/>
    <mergeCell ref="B27:C27"/>
    <mergeCell ref="B28:C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265"/>
  <sheetViews>
    <sheetView workbookViewId="0">
      <pane ySplit="1" topLeftCell="A85" activePane="bottomLeft" state="frozen"/>
      <selection pane="bottomLeft" sqref="A1:G265"/>
    </sheetView>
  </sheetViews>
  <sheetFormatPr defaultRowHeight="14.5" x14ac:dyDescent="0.35"/>
  <cols>
    <col min="1" max="1" width="16.453125" bestFit="1" customWidth="1"/>
    <col min="2" max="2" width="26.81640625" bestFit="1" customWidth="1"/>
    <col min="3" max="3" width="30" customWidth="1"/>
    <col min="4" max="4" width="75.81640625" style="2" customWidth="1"/>
    <col min="5" max="5" width="40" customWidth="1"/>
    <col min="6" max="6" width="35" customWidth="1"/>
    <col min="7" max="7" width="12" customWidth="1"/>
  </cols>
  <sheetData>
    <row r="1" spans="1:10" ht="15.5" x14ac:dyDescent="0.35">
      <c r="A1" s="4" t="s">
        <v>85</v>
      </c>
      <c r="B1" s="15" t="s">
        <v>86</v>
      </c>
      <c r="C1" s="1" t="s">
        <v>87</v>
      </c>
      <c r="D1" s="1" t="s">
        <v>88</v>
      </c>
      <c r="E1" s="1" t="s">
        <v>89</v>
      </c>
      <c r="F1" s="1" t="s">
        <v>90</v>
      </c>
      <c r="G1" s="5" t="s">
        <v>91</v>
      </c>
    </row>
    <row r="2" spans="1:10" x14ac:dyDescent="0.35">
      <c r="A2" s="11" t="s">
        <v>92</v>
      </c>
      <c r="B2" s="12" t="s">
        <v>93</v>
      </c>
      <c r="C2" s="12" t="s">
        <v>94</v>
      </c>
      <c r="D2" s="12" t="s">
        <v>95</v>
      </c>
      <c r="E2" s="12"/>
      <c r="F2" s="12" t="s">
        <v>96</v>
      </c>
      <c r="G2" s="13" t="s">
        <v>97</v>
      </c>
      <c r="J2" s="16"/>
    </row>
    <row r="3" spans="1:10" x14ac:dyDescent="0.35">
      <c r="A3" s="11" t="s">
        <v>92</v>
      </c>
      <c r="B3" s="12" t="s">
        <v>93</v>
      </c>
      <c r="C3" s="12" t="s">
        <v>94</v>
      </c>
      <c r="D3" s="12" t="s">
        <v>98</v>
      </c>
      <c r="E3" s="12"/>
      <c r="F3" s="12" t="s">
        <v>96</v>
      </c>
      <c r="G3" s="13" t="s">
        <v>97</v>
      </c>
    </row>
    <row r="4" spans="1:10" ht="29" x14ac:dyDescent="0.35">
      <c r="A4" s="11" t="s">
        <v>92</v>
      </c>
      <c r="B4" s="12" t="s">
        <v>93</v>
      </c>
      <c r="C4" s="12" t="s">
        <v>94</v>
      </c>
      <c r="D4" s="12" t="s">
        <v>99</v>
      </c>
      <c r="E4" s="12"/>
      <c r="F4" s="12" t="s">
        <v>96</v>
      </c>
      <c r="G4" s="13" t="s">
        <v>97</v>
      </c>
    </row>
    <row r="5" spans="1:10" x14ac:dyDescent="0.35">
      <c r="A5" s="11" t="s">
        <v>92</v>
      </c>
      <c r="B5" s="12" t="s">
        <v>93</v>
      </c>
      <c r="C5" s="12" t="s">
        <v>100</v>
      </c>
      <c r="D5" s="12" t="s">
        <v>101</v>
      </c>
      <c r="E5" s="12"/>
      <c r="F5" s="12" t="s">
        <v>96</v>
      </c>
      <c r="G5" s="13" t="s">
        <v>97</v>
      </c>
    </row>
    <row r="6" spans="1:10" x14ac:dyDescent="0.35">
      <c r="A6" s="11" t="s">
        <v>92</v>
      </c>
      <c r="B6" s="12" t="s">
        <v>93</v>
      </c>
      <c r="C6" s="12" t="s">
        <v>100</v>
      </c>
      <c r="D6" s="12" t="s">
        <v>102</v>
      </c>
      <c r="E6" s="12"/>
      <c r="F6" s="12" t="s">
        <v>96</v>
      </c>
      <c r="G6" s="13" t="s">
        <v>97</v>
      </c>
    </row>
    <row r="7" spans="1:10" x14ac:dyDescent="0.35">
      <c r="A7" s="11" t="s">
        <v>92</v>
      </c>
      <c r="B7" s="12" t="s">
        <v>93</v>
      </c>
      <c r="C7" s="12" t="s">
        <v>103</v>
      </c>
      <c r="D7" s="12" t="s">
        <v>104</v>
      </c>
      <c r="E7" s="12"/>
      <c r="F7" s="12" t="s">
        <v>96</v>
      </c>
      <c r="G7" s="13" t="s">
        <v>97</v>
      </c>
    </row>
    <row r="8" spans="1:10" x14ac:dyDescent="0.35">
      <c r="A8" s="11" t="s">
        <v>92</v>
      </c>
      <c r="B8" s="12" t="s">
        <v>93</v>
      </c>
      <c r="C8" s="12" t="s">
        <v>103</v>
      </c>
      <c r="D8" s="12" t="s">
        <v>105</v>
      </c>
      <c r="E8" s="12"/>
      <c r="F8" s="12" t="s">
        <v>96</v>
      </c>
      <c r="G8" s="13" t="s">
        <v>97</v>
      </c>
    </row>
    <row r="9" spans="1:10" x14ac:dyDescent="0.35">
      <c r="A9" s="11" t="s">
        <v>92</v>
      </c>
      <c r="B9" s="12" t="s">
        <v>93</v>
      </c>
      <c r="C9" s="12" t="s">
        <v>106</v>
      </c>
      <c r="D9" s="12" t="s">
        <v>107</v>
      </c>
      <c r="E9" s="12"/>
      <c r="F9" s="12" t="s">
        <v>96</v>
      </c>
      <c r="G9" s="13" t="s">
        <v>97</v>
      </c>
    </row>
    <row r="10" spans="1:10" x14ac:dyDescent="0.35">
      <c r="A10" s="11" t="s">
        <v>92</v>
      </c>
      <c r="B10" s="12" t="s">
        <v>108</v>
      </c>
      <c r="C10" s="12" t="s">
        <v>109</v>
      </c>
      <c r="D10" s="12" t="s">
        <v>110</v>
      </c>
      <c r="E10" s="12"/>
      <c r="F10" s="12" t="s">
        <v>111</v>
      </c>
      <c r="G10" s="13" t="s">
        <v>97</v>
      </c>
    </row>
    <row r="11" spans="1:10" x14ac:dyDescent="0.35">
      <c r="A11" s="11" t="s">
        <v>92</v>
      </c>
      <c r="B11" s="12" t="s">
        <v>108</v>
      </c>
      <c r="C11" s="12" t="s">
        <v>109</v>
      </c>
      <c r="D11" s="12" t="s">
        <v>112</v>
      </c>
      <c r="E11" s="12"/>
      <c r="F11" s="12" t="s">
        <v>111</v>
      </c>
      <c r="G11" s="13" t="s">
        <v>97</v>
      </c>
    </row>
    <row r="12" spans="1:10" x14ac:dyDescent="0.35">
      <c r="A12" s="11" t="s">
        <v>92</v>
      </c>
      <c r="B12" s="12" t="s">
        <v>108</v>
      </c>
      <c r="C12" s="12" t="s">
        <v>113</v>
      </c>
      <c r="D12" s="12" t="s">
        <v>114</v>
      </c>
      <c r="E12" s="12"/>
      <c r="F12" s="12" t="s">
        <v>111</v>
      </c>
      <c r="G12" s="13" t="s">
        <v>97</v>
      </c>
    </row>
    <row r="13" spans="1:10" x14ac:dyDescent="0.35">
      <c r="A13" s="11" t="s">
        <v>92</v>
      </c>
      <c r="B13" s="12" t="s">
        <v>108</v>
      </c>
      <c r="C13" s="12" t="s">
        <v>113</v>
      </c>
      <c r="D13" s="12" t="s">
        <v>115</v>
      </c>
      <c r="E13" s="12"/>
      <c r="F13" s="12" t="s">
        <v>111</v>
      </c>
      <c r="G13" s="13" t="s">
        <v>97</v>
      </c>
    </row>
    <row r="14" spans="1:10" x14ac:dyDescent="0.35">
      <c r="A14" s="11" t="s">
        <v>92</v>
      </c>
      <c r="B14" s="12" t="s">
        <v>108</v>
      </c>
      <c r="C14" s="12" t="s">
        <v>116</v>
      </c>
      <c r="D14" s="12" t="s">
        <v>117</v>
      </c>
      <c r="E14" s="12"/>
      <c r="F14" s="12" t="s">
        <v>111</v>
      </c>
      <c r="G14" s="13" t="s">
        <v>97</v>
      </c>
    </row>
    <row r="15" spans="1:10" x14ac:dyDescent="0.35">
      <c r="A15" s="11" t="s">
        <v>92</v>
      </c>
      <c r="B15" s="12" t="s">
        <v>108</v>
      </c>
      <c r="C15" s="12" t="s">
        <v>116</v>
      </c>
      <c r="D15" s="12" t="s">
        <v>118</v>
      </c>
      <c r="E15" s="12"/>
      <c r="F15" s="12" t="s">
        <v>111</v>
      </c>
      <c r="G15" s="13" t="s">
        <v>97</v>
      </c>
    </row>
    <row r="16" spans="1:10" ht="29" x14ac:dyDescent="0.35">
      <c r="A16" s="11" t="s">
        <v>92</v>
      </c>
      <c r="B16" s="12" t="s">
        <v>119</v>
      </c>
      <c r="C16" s="12" t="s">
        <v>120</v>
      </c>
      <c r="D16" s="12" t="s">
        <v>121</v>
      </c>
      <c r="E16" s="12"/>
      <c r="F16" s="12" t="s">
        <v>122</v>
      </c>
      <c r="G16" s="13" t="s">
        <v>97</v>
      </c>
    </row>
    <row r="17" spans="1:7" x14ac:dyDescent="0.35">
      <c r="A17" s="11" t="s">
        <v>92</v>
      </c>
      <c r="B17" s="12" t="s">
        <v>119</v>
      </c>
      <c r="C17" s="12" t="s">
        <v>123</v>
      </c>
      <c r="D17" s="12" t="s">
        <v>124</v>
      </c>
      <c r="E17" s="12"/>
      <c r="F17" s="12" t="s">
        <v>122</v>
      </c>
      <c r="G17" s="13" t="s">
        <v>97</v>
      </c>
    </row>
    <row r="18" spans="1:7" x14ac:dyDescent="0.35">
      <c r="A18" s="11" t="s">
        <v>92</v>
      </c>
      <c r="B18" s="12" t="s">
        <v>119</v>
      </c>
      <c r="C18" s="12" t="s">
        <v>123</v>
      </c>
      <c r="D18" s="12" t="s">
        <v>125</v>
      </c>
      <c r="E18" s="12"/>
      <c r="F18" s="12" t="s">
        <v>122</v>
      </c>
      <c r="G18" s="13" t="s">
        <v>97</v>
      </c>
    </row>
    <row r="19" spans="1:7" x14ac:dyDescent="0.35">
      <c r="A19" s="11" t="s">
        <v>92</v>
      </c>
      <c r="B19" s="12" t="s">
        <v>119</v>
      </c>
      <c r="C19" s="12" t="s">
        <v>126</v>
      </c>
      <c r="D19" s="12" t="s">
        <v>127</v>
      </c>
      <c r="E19" s="12"/>
      <c r="F19" s="12" t="s">
        <v>122</v>
      </c>
      <c r="G19" s="13" t="s">
        <v>97</v>
      </c>
    </row>
    <row r="20" spans="1:7" x14ac:dyDescent="0.35">
      <c r="A20" s="11" t="s">
        <v>92</v>
      </c>
      <c r="B20" s="12" t="s">
        <v>128</v>
      </c>
      <c r="C20" s="12" t="s">
        <v>129</v>
      </c>
      <c r="D20" s="12" t="s">
        <v>130</v>
      </c>
      <c r="E20" s="12"/>
      <c r="F20" s="12" t="s">
        <v>131</v>
      </c>
      <c r="G20" s="13" t="s">
        <v>97</v>
      </c>
    </row>
    <row r="21" spans="1:7" x14ac:dyDescent="0.35">
      <c r="A21" s="11" t="s">
        <v>92</v>
      </c>
      <c r="B21" s="12" t="s">
        <v>128</v>
      </c>
      <c r="C21" s="12" t="s">
        <v>132</v>
      </c>
      <c r="D21" s="12" t="s">
        <v>133</v>
      </c>
      <c r="E21" s="12"/>
      <c r="F21" s="12" t="s">
        <v>131</v>
      </c>
      <c r="G21" s="13" t="s">
        <v>97</v>
      </c>
    </row>
    <row r="22" spans="1:7" x14ac:dyDescent="0.35">
      <c r="A22" s="11" t="s">
        <v>92</v>
      </c>
      <c r="B22" s="12" t="s">
        <v>128</v>
      </c>
      <c r="C22" s="12" t="s">
        <v>134</v>
      </c>
      <c r="D22" s="12" t="s">
        <v>135</v>
      </c>
      <c r="E22" s="12"/>
      <c r="F22" s="12" t="s">
        <v>136</v>
      </c>
      <c r="G22" s="13" t="s">
        <v>97</v>
      </c>
    </row>
    <row r="23" spans="1:7" x14ac:dyDescent="0.35">
      <c r="A23" s="11" t="s">
        <v>92</v>
      </c>
      <c r="B23" s="12" t="s">
        <v>128</v>
      </c>
      <c r="C23" s="12" t="s">
        <v>134</v>
      </c>
      <c r="D23" s="12" t="s">
        <v>137</v>
      </c>
      <c r="E23" s="12"/>
      <c r="F23" s="12" t="s">
        <v>136</v>
      </c>
      <c r="G23" s="13" t="s">
        <v>97</v>
      </c>
    </row>
    <row r="24" spans="1:7" x14ac:dyDescent="0.35">
      <c r="A24" s="11" t="s">
        <v>92</v>
      </c>
      <c r="B24" s="12" t="s">
        <v>138</v>
      </c>
      <c r="C24" s="12" t="s">
        <v>139</v>
      </c>
      <c r="D24" s="12" t="s">
        <v>140</v>
      </c>
      <c r="E24" s="12"/>
      <c r="F24" s="12" t="s">
        <v>141</v>
      </c>
      <c r="G24" s="13" t="s">
        <v>97</v>
      </c>
    </row>
    <row r="25" spans="1:7" x14ac:dyDescent="0.35">
      <c r="A25" s="11" t="s">
        <v>92</v>
      </c>
      <c r="B25" s="12" t="s">
        <v>138</v>
      </c>
      <c r="C25" s="12" t="s">
        <v>142</v>
      </c>
      <c r="D25" s="12" t="s">
        <v>143</v>
      </c>
      <c r="E25" s="12"/>
      <c r="F25" s="12" t="s">
        <v>141</v>
      </c>
      <c r="G25" s="13" t="s">
        <v>97</v>
      </c>
    </row>
    <row r="26" spans="1:7" x14ac:dyDescent="0.35">
      <c r="A26" s="11" t="s">
        <v>92</v>
      </c>
      <c r="B26" s="12" t="s">
        <v>144</v>
      </c>
      <c r="C26" s="12" t="s">
        <v>145</v>
      </c>
      <c r="D26" s="12" t="s">
        <v>146</v>
      </c>
      <c r="E26" s="12"/>
      <c r="F26" s="12" t="s">
        <v>147</v>
      </c>
      <c r="G26" s="13" t="s">
        <v>97</v>
      </c>
    </row>
    <row r="27" spans="1:7" x14ac:dyDescent="0.35">
      <c r="A27" s="11" t="s">
        <v>92</v>
      </c>
      <c r="B27" s="12" t="s">
        <v>144</v>
      </c>
      <c r="C27" s="12" t="s">
        <v>145</v>
      </c>
      <c r="D27" s="12" t="s">
        <v>148</v>
      </c>
      <c r="E27" s="12"/>
      <c r="F27" s="12" t="s">
        <v>147</v>
      </c>
      <c r="G27" s="13" t="s">
        <v>97</v>
      </c>
    </row>
    <row r="28" spans="1:7" ht="29" x14ac:dyDescent="0.35">
      <c r="A28" s="11" t="s">
        <v>92</v>
      </c>
      <c r="B28" s="12" t="s">
        <v>144</v>
      </c>
      <c r="C28" s="12" t="s">
        <v>149</v>
      </c>
      <c r="D28" s="12" t="s">
        <v>150</v>
      </c>
      <c r="E28" s="12"/>
      <c r="F28" s="12" t="s">
        <v>147</v>
      </c>
      <c r="G28" s="13" t="s">
        <v>97</v>
      </c>
    </row>
    <row r="29" spans="1:7" x14ac:dyDescent="0.35">
      <c r="A29" s="11" t="s">
        <v>92</v>
      </c>
      <c r="B29" s="12" t="s">
        <v>144</v>
      </c>
      <c r="C29" s="12" t="s">
        <v>149</v>
      </c>
      <c r="D29" s="12" t="s">
        <v>151</v>
      </c>
      <c r="E29" s="12"/>
      <c r="F29" s="12" t="s">
        <v>147</v>
      </c>
      <c r="G29" s="13" t="s">
        <v>97</v>
      </c>
    </row>
    <row r="30" spans="1:7" ht="29" x14ac:dyDescent="0.35">
      <c r="A30" s="11" t="s">
        <v>92</v>
      </c>
      <c r="B30" s="12" t="s">
        <v>152</v>
      </c>
      <c r="C30" s="12" t="s">
        <v>153</v>
      </c>
      <c r="D30" s="12" t="s">
        <v>154</v>
      </c>
      <c r="E30" s="12"/>
      <c r="F30" s="12" t="s">
        <v>136</v>
      </c>
      <c r="G30" s="13" t="s">
        <v>97</v>
      </c>
    </row>
    <row r="31" spans="1:7" x14ac:dyDescent="0.35">
      <c r="A31" s="11" t="s">
        <v>92</v>
      </c>
      <c r="B31" s="12" t="s">
        <v>152</v>
      </c>
      <c r="C31" s="12" t="s">
        <v>155</v>
      </c>
      <c r="D31" s="12" t="s">
        <v>156</v>
      </c>
      <c r="E31" s="12"/>
      <c r="F31" s="12" t="s">
        <v>136</v>
      </c>
      <c r="G31" s="13" t="s">
        <v>97</v>
      </c>
    </row>
    <row r="32" spans="1:7" ht="29" x14ac:dyDescent="0.35">
      <c r="A32" s="11" t="s">
        <v>92</v>
      </c>
      <c r="B32" s="12" t="s">
        <v>157</v>
      </c>
      <c r="C32" s="12" t="s">
        <v>158</v>
      </c>
      <c r="D32" s="12" t="s">
        <v>159</v>
      </c>
      <c r="E32" s="12"/>
      <c r="F32" s="12" t="s">
        <v>160</v>
      </c>
      <c r="G32" s="13" t="s">
        <v>97</v>
      </c>
    </row>
    <row r="33" spans="1:7" ht="29" x14ac:dyDescent="0.35">
      <c r="A33" s="11" t="s">
        <v>92</v>
      </c>
      <c r="B33" s="12" t="s">
        <v>157</v>
      </c>
      <c r="C33" s="12" t="s">
        <v>158</v>
      </c>
      <c r="D33" s="12" t="s">
        <v>161</v>
      </c>
      <c r="E33" s="12"/>
      <c r="F33" s="12" t="s">
        <v>160</v>
      </c>
      <c r="G33" s="13" t="s">
        <v>97</v>
      </c>
    </row>
    <row r="34" spans="1:7" x14ac:dyDescent="0.35">
      <c r="A34" s="11" t="s">
        <v>92</v>
      </c>
      <c r="B34" s="12" t="s">
        <v>157</v>
      </c>
      <c r="C34" s="12" t="s">
        <v>162</v>
      </c>
      <c r="D34" s="12" t="s">
        <v>163</v>
      </c>
      <c r="E34" s="12"/>
      <c r="F34" s="12" t="s">
        <v>160</v>
      </c>
      <c r="G34" s="13" t="s">
        <v>97</v>
      </c>
    </row>
    <row r="35" spans="1:7" ht="29" x14ac:dyDescent="0.35">
      <c r="A35" s="25" t="s">
        <v>164</v>
      </c>
      <c r="B35" s="12" t="s">
        <v>93</v>
      </c>
      <c r="C35" s="12" t="s">
        <v>165</v>
      </c>
      <c r="D35" s="12" t="s">
        <v>166</v>
      </c>
      <c r="E35" s="12"/>
      <c r="F35" s="12" t="s">
        <v>96</v>
      </c>
      <c r="G35" s="13" t="s">
        <v>97</v>
      </c>
    </row>
    <row r="36" spans="1:7" x14ac:dyDescent="0.35">
      <c r="A36" s="25" t="s">
        <v>164</v>
      </c>
      <c r="B36" s="12" t="s">
        <v>93</v>
      </c>
      <c r="C36" s="12" t="s">
        <v>165</v>
      </c>
      <c r="D36" s="12" t="s">
        <v>167</v>
      </c>
      <c r="E36" s="12"/>
      <c r="F36" s="12" t="s">
        <v>96</v>
      </c>
      <c r="G36" s="13" t="s">
        <v>97</v>
      </c>
    </row>
    <row r="37" spans="1:7" x14ac:dyDescent="0.35">
      <c r="A37" s="25" t="s">
        <v>164</v>
      </c>
      <c r="B37" s="12" t="s">
        <v>93</v>
      </c>
      <c r="C37" s="12" t="s">
        <v>168</v>
      </c>
      <c r="D37" s="12" t="s">
        <v>169</v>
      </c>
      <c r="E37" s="12"/>
      <c r="F37" s="12" t="s">
        <v>96</v>
      </c>
      <c r="G37" s="13" t="s">
        <v>97</v>
      </c>
    </row>
    <row r="38" spans="1:7" x14ac:dyDescent="0.35">
      <c r="A38" s="25" t="s">
        <v>164</v>
      </c>
      <c r="B38" s="12" t="s">
        <v>93</v>
      </c>
      <c r="C38" s="12" t="s">
        <v>168</v>
      </c>
      <c r="D38" s="12" t="s">
        <v>170</v>
      </c>
      <c r="E38" s="12"/>
      <c r="F38" s="12" t="s">
        <v>96</v>
      </c>
      <c r="G38" s="13" t="s">
        <v>97</v>
      </c>
    </row>
    <row r="39" spans="1:7" ht="29" x14ac:dyDescent="0.35">
      <c r="A39" s="25" t="s">
        <v>164</v>
      </c>
      <c r="B39" s="12" t="s">
        <v>93</v>
      </c>
      <c r="C39" s="12" t="s">
        <v>171</v>
      </c>
      <c r="D39" s="12" t="s">
        <v>172</v>
      </c>
      <c r="E39" s="12"/>
      <c r="F39" s="12" t="s">
        <v>96</v>
      </c>
      <c r="G39" s="13" t="s">
        <v>97</v>
      </c>
    </row>
    <row r="40" spans="1:7" ht="29" x14ac:dyDescent="0.35">
      <c r="A40" s="25" t="s">
        <v>164</v>
      </c>
      <c r="B40" s="12" t="s">
        <v>108</v>
      </c>
      <c r="C40" s="12" t="s">
        <v>173</v>
      </c>
      <c r="D40" s="12" t="s">
        <v>174</v>
      </c>
      <c r="E40" s="12"/>
      <c r="F40" s="12" t="s">
        <v>111</v>
      </c>
      <c r="G40" s="13" t="s">
        <v>97</v>
      </c>
    </row>
    <row r="41" spans="1:7" x14ac:dyDescent="0.35">
      <c r="A41" s="25" t="s">
        <v>164</v>
      </c>
      <c r="B41" s="12" t="s">
        <v>108</v>
      </c>
      <c r="C41" s="12" t="s">
        <v>173</v>
      </c>
      <c r="D41" s="12" t="s">
        <v>175</v>
      </c>
      <c r="E41" s="12"/>
      <c r="F41" s="12" t="s">
        <v>111</v>
      </c>
      <c r="G41" s="13" t="s">
        <v>97</v>
      </c>
    </row>
    <row r="42" spans="1:7" x14ac:dyDescent="0.35">
      <c r="A42" s="25" t="s">
        <v>164</v>
      </c>
      <c r="B42" s="12" t="s">
        <v>108</v>
      </c>
      <c r="C42" s="12" t="s">
        <v>173</v>
      </c>
      <c r="D42" s="12" t="s">
        <v>176</v>
      </c>
      <c r="E42" s="12"/>
      <c r="F42" s="12" t="s">
        <v>111</v>
      </c>
      <c r="G42" s="13" t="s">
        <v>97</v>
      </c>
    </row>
    <row r="43" spans="1:7" x14ac:dyDescent="0.35">
      <c r="A43" s="25" t="s">
        <v>164</v>
      </c>
      <c r="B43" s="12" t="s">
        <v>108</v>
      </c>
      <c r="C43" s="12" t="s">
        <v>134</v>
      </c>
      <c r="D43" s="12" t="s">
        <v>177</v>
      </c>
      <c r="E43" s="12"/>
      <c r="F43" s="12" t="s">
        <v>111</v>
      </c>
      <c r="G43" s="13" t="s">
        <v>97</v>
      </c>
    </row>
    <row r="44" spans="1:7" x14ac:dyDescent="0.35">
      <c r="A44" s="25" t="s">
        <v>164</v>
      </c>
      <c r="B44" s="12" t="s">
        <v>108</v>
      </c>
      <c r="C44" s="12" t="s">
        <v>153</v>
      </c>
      <c r="D44" s="12" t="s">
        <v>178</v>
      </c>
      <c r="E44" s="12"/>
      <c r="F44" s="12" t="s">
        <v>111</v>
      </c>
      <c r="G44" s="13" t="s">
        <v>97</v>
      </c>
    </row>
    <row r="45" spans="1:7" ht="29" x14ac:dyDescent="0.35">
      <c r="A45" s="25" t="s">
        <v>164</v>
      </c>
      <c r="B45" s="12" t="s">
        <v>108</v>
      </c>
      <c r="C45" s="12" t="s">
        <v>179</v>
      </c>
      <c r="D45" s="12" t="s">
        <v>180</v>
      </c>
      <c r="E45" s="12"/>
      <c r="F45" s="12" t="s">
        <v>111</v>
      </c>
      <c r="G45" s="13" t="s">
        <v>97</v>
      </c>
    </row>
    <row r="46" spans="1:7" x14ac:dyDescent="0.35">
      <c r="A46" s="25" t="s">
        <v>164</v>
      </c>
      <c r="B46" s="12" t="s">
        <v>108</v>
      </c>
      <c r="C46" s="12" t="s">
        <v>181</v>
      </c>
      <c r="D46" s="12" t="s">
        <v>182</v>
      </c>
      <c r="E46" s="12"/>
      <c r="F46" s="12" t="s">
        <v>111</v>
      </c>
      <c r="G46" s="13" t="s">
        <v>97</v>
      </c>
    </row>
    <row r="47" spans="1:7" x14ac:dyDescent="0.35">
      <c r="A47" s="25" t="s">
        <v>164</v>
      </c>
      <c r="B47" s="12" t="s">
        <v>108</v>
      </c>
      <c r="C47" s="12" t="s">
        <v>181</v>
      </c>
      <c r="D47" s="12" t="s">
        <v>183</v>
      </c>
      <c r="E47" s="12"/>
      <c r="F47" s="12" t="s">
        <v>111</v>
      </c>
      <c r="G47" s="13" t="s">
        <v>97</v>
      </c>
    </row>
    <row r="48" spans="1:7" ht="29" x14ac:dyDescent="0.35">
      <c r="A48" s="25" t="s">
        <v>164</v>
      </c>
      <c r="B48" s="12" t="s">
        <v>119</v>
      </c>
      <c r="C48" s="12" t="s">
        <v>184</v>
      </c>
      <c r="D48" s="12" t="s">
        <v>185</v>
      </c>
      <c r="E48" s="12"/>
      <c r="F48" s="12" t="s">
        <v>122</v>
      </c>
      <c r="G48" s="13" t="s">
        <v>97</v>
      </c>
    </row>
    <row r="49" spans="1:7" ht="29" x14ac:dyDescent="0.35">
      <c r="A49" s="25" t="s">
        <v>164</v>
      </c>
      <c r="B49" s="12" t="s">
        <v>119</v>
      </c>
      <c r="C49" s="12" t="s">
        <v>186</v>
      </c>
      <c r="D49" s="12" t="s">
        <v>187</v>
      </c>
      <c r="E49" s="12"/>
      <c r="F49" s="12" t="s">
        <v>122</v>
      </c>
      <c r="G49" s="13" t="s">
        <v>97</v>
      </c>
    </row>
    <row r="50" spans="1:7" ht="29" x14ac:dyDescent="0.35">
      <c r="A50" s="25" t="s">
        <v>164</v>
      </c>
      <c r="B50" s="12" t="s">
        <v>119</v>
      </c>
      <c r="C50" s="12" t="s">
        <v>188</v>
      </c>
      <c r="D50" s="12" t="s">
        <v>189</v>
      </c>
      <c r="E50" s="12"/>
      <c r="F50" s="12" t="s">
        <v>122</v>
      </c>
      <c r="G50" s="13" t="s">
        <v>97</v>
      </c>
    </row>
    <row r="51" spans="1:7" x14ac:dyDescent="0.35">
      <c r="A51" s="25" t="s">
        <v>164</v>
      </c>
      <c r="B51" s="12" t="s">
        <v>119</v>
      </c>
      <c r="C51" s="12" t="s">
        <v>190</v>
      </c>
      <c r="D51" s="12" t="s">
        <v>191</v>
      </c>
      <c r="E51" s="12"/>
      <c r="F51" s="12" t="s">
        <v>122</v>
      </c>
      <c r="G51" s="13" t="s">
        <v>97</v>
      </c>
    </row>
    <row r="52" spans="1:7" x14ac:dyDescent="0.35">
      <c r="A52" s="25" t="s">
        <v>164</v>
      </c>
      <c r="B52" s="12" t="s">
        <v>119</v>
      </c>
      <c r="C52" s="12" t="s">
        <v>192</v>
      </c>
      <c r="D52" s="12" t="s">
        <v>193</v>
      </c>
      <c r="E52" s="12"/>
      <c r="F52" s="12" t="s">
        <v>122</v>
      </c>
      <c r="G52" s="13" t="s">
        <v>97</v>
      </c>
    </row>
    <row r="53" spans="1:7" x14ac:dyDescent="0.35">
      <c r="A53" s="25" t="s">
        <v>164</v>
      </c>
      <c r="B53" s="12" t="s">
        <v>119</v>
      </c>
      <c r="C53" s="12" t="s">
        <v>153</v>
      </c>
      <c r="D53" s="12" t="s">
        <v>194</v>
      </c>
      <c r="E53" s="12"/>
      <c r="F53" s="12" t="s">
        <v>122</v>
      </c>
      <c r="G53" s="13" t="s">
        <v>97</v>
      </c>
    </row>
    <row r="54" spans="1:7" ht="29" x14ac:dyDescent="0.35">
      <c r="A54" s="25" t="s">
        <v>164</v>
      </c>
      <c r="B54" s="12" t="s">
        <v>195</v>
      </c>
      <c r="C54" s="12" t="s">
        <v>196</v>
      </c>
      <c r="D54" s="12" t="s">
        <v>197</v>
      </c>
      <c r="E54" s="12"/>
      <c r="F54" s="12" t="s">
        <v>198</v>
      </c>
      <c r="G54" s="13" t="s">
        <v>97</v>
      </c>
    </row>
    <row r="55" spans="1:7" x14ac:dyDescent="0.35">
      <c r="A55" s="25" t="s">
        <v>164</v>
      </c>
      <c r="B55" s="12" t="s">
        <v>195</v>
      </c>
      <c r="C55" s="12" t="s">
        <v>199</v>
      </c>
      <c r="D55" s="12" t="s">
        <v>200</v>
      </c>
      <c r="E55" s="12"/>
      <c r="F55" s="12" t="s">
        <v>198</v>
      </c>
      <c r="G55" s="13" t="s">
        <v>97</v>
      </c>
    </row>
    <row r="56" spans="1:7" ht="29" x14ac:dyDescent="0.35">
      <c r="A56" s="25" t="s">
        <v>164</v>
      </c>
      <c r="B56" s="12" t="s">
        <v>195</v>
      </c>
      <c r="C56" s="12" t="s">
        <v>201</v>
      </c>
      <c r="D56" s="12" t="s">
        <v>202</v>
      </c>
      <c r="E56" s="12"/>
      <c r="F56" s="12" t="s">
        <v>198</v>
      </c>
      <c r="G56" s="13" t="s">
        <v>97</v>
      </c>
    </row>
    <row r="57" spans="1:7" ht="29" x14ac:dyDescent="0.35">
      <c r="A57" s="25" t="s">
        <v>164</v>
      </c>
      <c r="B57" s="12" t="s">
        <v>195</v>
      </c>
      <c r="C57" s="12" t="s">
        <v>173</v>
      </c>
      <c r="D57" s="12" t="s">
        <v>203</v>
      </c>
      <c r="E57" s="12"/>
      <c r="F57" s="12" t="s">
        <v>198</v>
      </c>
      <c r="G57" s="13" t="s">
        <v>97</v>
      </c>
    </row>
    <row r="58" spans="1:7" x14ac:dyDescent="0.35">
      <c r="A58" s="25" t="s">
        <v>164</v>
      </c>
      <c r="B58" s="12" t="s">
        <v>204</v>
      </c>
      <c r="C58" s="12" t="s">
        <v>205</v>
      </c>
      <c r="D58" s="12" t="s">
        <v>206</v>
      </c>
      <c r="E58" s="12"/>
      <c r="F58" s="12" t="s">
        <v>131</v>
      </c>
      <c r="G58" s="13" t="s">
        <v>97</v>
      </c>
    </row>
    <row r="59" spans="1:7" x14ac:dyDescent="0.35">
      <c r="A59" s="25" t="s">
        <v>164</v>
      </c>
      <c r="B59" s="12" t="s">
        <v>204</v>
      </c>
      <c r="C59" s="12" t="s">
        <v>142</v>
      </c>
      <c r="D59" s="12" t="s">
        <v>207</v>
      </c>
      <c r="E59" s="12"/>
      <c r="F59" s="12" t="s">
        <v>131</v>
      </c>
      <c r="G59" s="13" t="s">
        <v>97</v>
      </c>
    </row>
    <row r="60" spans="1:7" ht="29" x14ac:dyDescent="0.35">
      <c r="A60" s="25" t="s">
        <v>164</v>
      </c>
      <c r="B60" s="12" t="s">
        <v>204</v>
      </c>
      <c r="C60" s="12" t="s">
        <v>208</v>
      </c>
      <c r="D60" s="12" t="s">
        <v>209</v>
      </c>
      <c r="E60" s="12"/>
      <c r="F60" s="12" t="s">
        <v>131</v>
      </c>
      <c r="G60" s="13" t="s">
        <v>97</v>
      </c>
    </row>
    <row r="61" spans="1:7" x14ac:dyDescent="0.35">
      <c r="A61" s="25" t="s">
        <v>164</v>
      </c>
      <c r="B61" s="12" t="s">
        <v>204</v>
      </c>
      <c r="C61" s="12" t="s">
        <v>208</v>
      </c>
      <c r="D61" s="12" t="s">
        <v>210</v>
      </c>
      <c r="E61" s="12"/>
      <c r="F61" s="12" t="s">
        <v>131</v>
      </c>
      <c r="G61" s="13" t="s">
        <v>97</v>
      </c>
    </row>
    <row r="62" spans="1:7" x14ac:dyDescent="0.35">
      <c r="A62" s="25" t="s">
        <v>164</v>
      </c>
      <c r="B62" s="12" t="s">
        <v>204</v>
      </c>
      <c r="C62" s="12" t="s">
        <v>211</v>
      </c>
      <c r="D62" s="12" t="s">
        <v>212</v>
      </c>
      <c r="E62" s="12"/>
      <c r="F62" s="12" t="s">
        <v>131</v>
      </c>
      <c r="G62" s="13" t="s">
        <v>97</v>
      </c>
    </row>
    <row r="63" spans="1:7" x14ac:dyDescent="0.35">
      <c r="A63" s="25" t="s">
        <v>164</v>
      </c>
      <c r="B63" s="12" t="s">
        <v>204</v>
      </c>
      <c r="C63" s="12" t="s">
        <v>213</v>
      </c>
      <c r="D63" s="12" t="s">
        <v>214</v>
      </c>
      <c r="E63" s="12"/>
      <c r="F63" s="12" t="s">
        <v>131</v>
      </c>
      <c r="G63" s="13" t="s">
        <v>97</v>
      </c>
    </row>
    <row r="64" spans="1:7" x14ac:dyDescent="0.35">
      <c r="A64" s="25" t="s">
        <v>164</v>
      </c>
      <c r="B64" s="12" t="s">
        <v>204</v>
      </c>
      <c r="C64" s="12" t="s">
        <v>215</v>
      </c>
      <c r="D64" s="12" t="s">
        <v>216</v>
      </c>
      <c r="E64" s="12"/>
      <c r="F64" s="12" t="s">
        <v>131</v>
      </c>
      <c r="G64" s="13" t="s">
        <v>97</v>
      </c>
    </row>
    <row r="65" spans="1:7" x14ac:dyDescent="0.35">
      <c r="A65" s="25" t="s">
        <v>164</v>
      </c>
      <c r="B65" s="12" t="s">
        <v>204</v>
      </c>
      <c r="C65" s="12" t="s">
        <v>217</v>
      </c>
      <c r="D65" s="12" t="s">
        <v>218</v>
      </c>
      <c r="E65" s="12"/>
      <c r="F65" s="12" t="s">
        <v>131</v>
      </c>
      <c r="G65" s="13" t="s">
        <v>97</v>
      </c>
    </row>
    <row r="66" spans="1:7" ht="29" x14ac:dyDescent="0.35">
      <c r="A66" s="25" t="s">
        <v>164</v>
      </c>
      <c r="B66" s="12" t="s">
        <v>219</v>
      </c>
      <c r="C66" s="12" t="s">
        <v>139</v>
      </c>
      <c r="D66" s="12" t="s">
        <v>220</v>
      </c>
      <c r="E66" s="12"/>
      <c r="F66" s="12" t="s">
        <v>141</v>
      </c>
      <c r="G66" s="13" t="s">
        <v>97</v>
      </c>
    </row>
    <row r="67" spans="1:7" x14ac:dyDescent="0.35">
      <c r="A67" s="25" t="s">
        <v>164</v>
      </c>
      <c r="B67" s="12" t="s">
        <v>219</v>
      </c>
      <c r="C67" s="12" t="s">
        <v>139</v>
      </c>
      <c r="D67" s="12" t="s">
        <v>221</v>
      </c>
      <c r="E67" s="12"/>
      <c r="F67" s="12" t="s">
        <v>141</v>
      </c>
      <c r="G67" s="13" t="s">
        <v>97</v>
      </c>
    </row>
    <row r="68" spans="1:7" x14ac:dyDescent="0.35">
      <c r="A68" s="25" t="s">
        <v>164</v>
      </c>
      <c r="B68" s="12" t="s">
        <v>219</v>
      </c>
      <c r="C68" s="12" t="s">
        <v>113</v>
      </c>
      <c r="D68" s="12" t="s">
        <v>222</v>
      </c>
      <c r="E68" s="12"/>
      <c r="F68" s="12" t="s">
        <v>141</v>
      </c>
      <c r="G68" s="13" t="s">
        <v>97</v>
      </c>
    </row>
    <row r="69" spans="1:7" x14ac:dyDescent="0.35">
      <c r="A69" s="25" t="s">
        <v>164</v>
      </c>
      <c r="B69" s="12" t="s">
        <v>219</v>
      </c>
      <c r="C69" s="12" t="s">
        <v>145</v>
      </c>
      <c r="D69" s="12" t="s">
        <v>223</v>
      </c>
      <c r="E69" s="12"/>
      <c r="F69" s="12" t="s">
        <v>141</v>
      </c>
      <c r="G69" s="13" t="s">
        <v>97</v>
      </c>
    </row>
    <row r="70" spans="1:7" x14ac:dyDescent="0.35">
      <c r="A70" s="25" t="s">
        <v>164</v>
      </c>
      <c r="B70" s="12" t="s">
        <v>219</v>
      </c>
      <c r="C70" s="12" t="s">
        <v>145</v>
      </c>
      <c r="D70" s="12" t="s">
        <v>224</v>
      </c>
      <c r="E70" s="12"/>
      <c r="F70" s="12" t="s">
        <v>141</v>
      </c>
      <c r="G70" s="13" t="s">
        <v>97</v>
      </c>
    </row>
    <row r="71" spans="1:7" x14ac:dyDescent="0.35">
      <c r="A71" s="25" t="s">
        <v>164</v>
      </c>
      <c r="B71" s="12" t="s">
        <v>219</v>
      </c>
      <c r="C71" s="12" t="s">
        <v>162</v>
      </c>
      <c r="D71" s="12" t="s">
        <v>225</v>
      </c>
      <c r="E71" s="12"/>
      <c r="F71" s="12" t="s">
        <v>141</v>
      </c>
      <c r="G71" s="13" t="s">
        <v>97</v>
      </c>
    </row>
    <row r="72" spans="1:7" ht="29" x14ac:dyDescent="0.35">
      <c r="A72" s="25" t="s">
        <v>164</v>
      </c>
      <c r="B72" s="12" t="s">
        <v>219</v>
      </c>
      <c r="C72" s="12" t="s">
        <v>226</v>
      </c>
      <c r="D72" s="12" t="s">
        <v>227</v>
      </c>
      <c r="E72" s="12"/>
      <c r="F72" s="12" t="s">
        <v>141</v>
      </c>
      <c r="G72" s="13" t="s">
        <v>97</v>
      </c>
    </row>
    <row r="73" spans="1:7" ht="29" x14ac:dyDescent="0.35">
      <c r="A73" s="25" t="s">
        <v>164</v>
      </c>
      <c r="B73" s="12" t="s">
        <v>228</v>
      </c>
      <c r="C73" s="12" t="s">
        <v>229</v>
      </c>
      <c r="D73" s="12" t="s">
        <v>230</v>
      </c>
      <c r="E73" s="12"/>
      <c r="F73" s="12" t="s">
        <v>147</v>
      </c>
      <c r="G73" s="13" t="s">
        <v>97</v>
      </c>
    </row>
    <row r="74" spans="1:7" ht="29" x14ac:dyDescent="0.35">
      <c r="A74" s="25" t="s">
        <v>164</v>
      </c>
      <c r="B74" s="12" t="s">
        <v>228</v>
      </c>
      <c r="C74" s="12" t="s">
        <v>231</v>
      </c>
      <c r="D74" s="12" t="s">
        <v>232</v>
      </c>
      <c r="E74" s="12"/>
      <c r="F74" s="12" t="s">
        <v>147</v>
      </c>
      <c r="G74" s="13" t="s">
        <v>97</v>
      </c>
    </row>
    <row r="75" spans="1:7" ht="29" x14ac:dyDescent="0.35">
      <c r="A75" s="25" t="s">
        <v>164</v>
      </c>
      <c r="B75" s="12" t="s">
        <v>228</v>
      </c>
      <c r="C75" s="12" t="s">
        <v>233</v>
      </c>
      <c r="D75" s="12" t="s">
        <v>234</v>
      </c>
      <c r="E75" s="12"/>
      <c r="F75" s="12" t="s">
        <v>147</v>
      </c>
      <c r="G75" s="13" t="s">
        <v>97</v>
      </c>
    </row>
    <row r="76" spans="1:7" ht="29" x14ac:dyDescent="0.35">
      <c r="A76" s="25" t="s">
        <v>164</v>
      </c>
      <c r="B76" s="12" t="s">
        <v>228</v>
      </c>
      <c r="C76" s="12" t="s">
        <v>235</v>
      </c>
      <c r="D76" s="12" t="s">
        <v>236</v>
      </c>
      <c r="E76" s="12"/>
      <c r="F76" s="12" t="s">
        <v>147</v>
      </c>
      <c r="G76" s="13" t="s">
        <v>97</v>
      </c>
    </row>
    <row r="77" spans="1:7" x14ac:dyDescent="0.35">
      <c r="A77" s="25" t="s">
        <v>164</v>
      </c>
      <c r="B77" s="12" t="s">
        <v>228</v>
      </c>
      <c r="C77" s="12" t="s">
        <v>145</v>
      </c>
      <c r="D77" s="12" t="s">
        <v>237</v>
      </c>
      <c r="E77" s="12"/>
      <c r="F77" s="12" t="s">
        <v>147</v>
      </c>
      <c r="G77" s="13" t="s">
        <v>97</v>
      </c>
    </row>
    <row r="78" spans="1:7" x14ac:dyDescent="0.35">
      <c r="A78" s="25" t="s">
        <v>164</v>
      </c>
      <c r="B78" s="12" t="s">
        <v>228</v>
      </c>
      <c r="C78" s="12" t="s">
        <v>145</v>
      </c>
      <c r="D78" s="12" t="s">
        <v>238</v>
      </c>
      <c r="E78" s="12"/>
      <c r="F78" s="12" t="s">
        <v>147</v>
      </c>
      <c r="G78" s="13" t="s">
        <v>97</v>
      </c>
    </row>
    <row r="79" spans="1:7" x14ac:dyDescent="0.35">
      <c r="A79" s="25" t="s">
        <v>164</v>
      </c>
      <c r="B79" s="12" t="s">
        <v>228</v>
      </c>
      <c r="C79" s="12" t="s">
        <v>149</v>
      </c>
      <c r="D79" s="12" t="s">
        <v>239</v>
      </c>
      <c r="E79" s="12"/>
      <c r="F79" s="12" t="s">
        <v>147</v>
      </c>
      <c r="G79" s="13" t="s">
        <v>97</v>
      </c>
    </row>
    <row r="80" spans="1:7" ht="29" x14ac:dyDescent="0.35">
      <c r="A80" s="25" t="s">
        <v>164</v>
      </c>
      <c r="B80" s="12" t="s">
        <v>228</v>
      </c>
      <c r="C80" s="12" t="s">
        <v>149</v>
      </c>
      <c r="D80" s="12" t="s">
        <v>240</v>
      </c>
      <c r="E80" s="12"/>
      <c r="F80" s="12" t="s">
        <v>147</v>
      </c>
      <c r="G80" s="13" t="s">
        <v>97</v>
      </c>
    </row>
    <row r="81" spans="1:7" ht="29" x14ac:dyDescent="0.35">
      <c r="A81" s="25" t="s">
        <v>164</v>
      </c>
      <c r="B81" s="12" t="s">
        <v>228</v>
      </c>
      <c r="C81" s="12" t="s">
        <v>241</v>
      </c>
      <c r="D81" s="12" t="s">
        <v>242</v>
      </c>
      <c r="E81" s="12"/>
      <c r="F81" s="12" t="s">
        <v>147</v>
      </c>
      <c r="G81" s="13" t="s">
        <v>97</v>
      </c>
    </row>
    <row r="82" spans="1:7" ht="29" x14ac:dyDescent="0.35">
      <c r="A82" s="25" t="s">
        <v>164</v>
      </c>
      <c r="B82" s="12" t="s">
        <v>243</v>
      </c>
      <c r="C82" s="12" t="s">
        <v>244</v>
      </c>
      <c r="D82" s="12" t="s">
        <v>245</v>
      </c>
      <c r="E82" s="12"/>
      <c r="F82" s="12" t="s">
        <v>136</v>
      </c>
      <c r="G82" s="13" t="s">
        <v>97</v>
      </c>
    </row>
    <row r="83" spans="1:7" ht="29" x14ac:dyDescent="0.35">
      <c r="A83" s="25" t="s">
        <v>164</v>
      </c>
      <c r="B83" s="12" t="s">
        <v>243</v>
      </c>
      <c r="C83" s="12" t="s">
        <v>246</v>
      </c>
      <c r="D83" s="12" t="s">
        <v>247</v>
      </c>
      <c r="E83" s="12"/>
      <c r="F83" s="12" t="s">
        <v>136</v>
      </c>
      <c r="G83" s="13" t="s">
        <v>97</v>
      </c>
    </row>
    <row r="84" spans="1:7" x14ac:dyDescent="0.35">
      <c r="A84" s="25" t="s">
        <v>164</v>
      </c>
      <c r="B84" s="12" t="s">
        <v>243</v>
      </c>
      <c r="C84" s="12" t="s">
        <v>246</v>
      </c>
      <c r="D84" s="12" t="s">
        <v>248</v>
      </c>
      <c r="E84" s="12"/>
      <c r="F84" s="12" t="s">
        <v>136</v>
      </c>
      <c r="G84" s="13" t="s">
        <v>97</v>
      </c>
    </row>
    <row r="85" spans="1:7" ht="29" x14ac:dyDescent="0.35">
      <c r="A85" s="25" t="s">
        <v>164</v>
      </c>
      <c r="B85" s="12" t="s">
        <v>243</v>
      </c>
      <c r="C85" s="12" t="s">
        <v>249</v>
      </c>
      <c r="D85" s="12" t="s">
        <v>250</v>
      </c>
      <c r="E85" s="12"/>
      <c r="F85" s="12" t="s">
        <v>136</v>
      </c>
      <c r="G85" s="13" t="s">
        <v>97</v>
      </c>
    </row>
    <row r="86" spans="1:7" ht="29" x14ac:dyDescent="0.35">
      <c r="A86" s="25" t="s">
        <v>164</v>
      </c>
      <c r="B86" s="12" t="s">
        <v>243</v>
      </c>
      <c r="C86" s="12" t="s">
        <v>249</v>
      </c>
      <c r="D86" s="12" t="s">
        <v>251</v>
      </c>
      <c r="E86" s="12"/>
      <c r="F86" s="12" t="s">
        <v>136</v>
      </c>
      <c r="G86" s="13" t="s">
        <v>97</v>
      </c>
    </row>
    <row r="87" spans="1:7" x14ac:dyDescent="0.35">
      <c r="A87" s="25" t="s">
        <v>164</v>
      </c>
      <c r="B87" s="12" t="s">
        <v>243</v>
      </c>
      <c r="C87" s="12" t="s">
        <v>252</v>
      </c>
      <c r="D87" s="12" t="s">
        <v>253</v>
      </c>
      <c r="E87" s="12"/>
      <c r="F87" s="12" t="s">
        <v>136</v>
      </c>
      <c r="G87" s="13" t="s">
        <v>97</v>
      </c>
    </row>
    <row r="88" spans="1:7" ht="29" x14ac:dyDescent="0.35">
      <c r="A88" s="25" t="s">
        <v>164</v>
      </c>
      <c r="B88" s="12" t="s">
        <v>243</v>
      </c>
      <c r="C88" s="12" t="s">
        <v>252</v>
      </c>
      <c r="D88" s="12" t="s">
        <v>254</v>
      </c>
      <c r="E88" s="12"/>
      <c r="F88" s="12" t="s">
        <v>136</v>
      </c>
      <c r="G88" s="13" t="s">
        <v>97</v>
      </c>
    </row>
    <row r="89" spans="1:7" x14ac:dyDescent="0.35">
      <c r="A89" s="25" t="s">
        <v>164</v>
      </c>
      <c r="B89" s="12" t="s">
        <v>243</v>
      </c>
      <c r="C89" s="12" t="s">
        <v>153</v>
      </c>
      <c r="D89" s="12" t="s">
        <v>255</v>
      </c>
      <c r="E89" s="12"/>
      <c r="F89" s="12" t="s">
        <v>136</v>
      </c>
      <c r="G89" s="13" t="s">
        <v>97</v>
      </c>
    </row>
    <row r="90" spans="1:7" ht="29" x14ac:dyDescent="0.35">
      <c r="A90" s="25" t="s">
        <v>164</v>
      </c>
      <c r="B90" s="12" t="s">
        <v>256</v>
      </c>
      <c r="C90" s="12" t="s">
        <v>257</v>
      </c>
      <c r="D90" s="12" t="s">
        <v>258</v>
      </c>
      <c r="E90" s="12"/>
      <c r="F90" s="12" t="s">
        <v>160</v>
      </c>
      <c r="G90" s="13" t="s">
        <v>97</v>
      </c>
    </row>
    <row r="91" spans="1:7" x14ac:dyDescent="0.35">
      <c r="A91" s="25" t="s">
        <v>164</v>
      </c>
      <c r="B91" s="12" t="s">
        <v>256</v>
      </c>
      <c r="C91" s="12" t="s">
        <v>257</v>
      </c>
      <c r="D91" s="12" t="s">
        <v>259</v>
      </c>
      <c r="E91" s="12"/>
      <c r="F91" s="12" t="s">
        <v>160</v>
      </c>
      <c r="G91" s="13" t="s">
        <v>97</v>
      </c>
    </row>
    <row r="92" spans="1:7" ht="29" x14ac:dyDescent="0.35">
      <c r="A92" s="25" t="s">
        <v>164</v>
      </c>
      <c r="B92" s="12" t="s">
        <v>256</v>
      </c>
      <c r="C92" s="12" t="s">
        <v>260</v>
      </c>
      <c r="D92" s="12" t="s">
        <v>261</v>
      </c>
      <c r="E92" s="12"/>
      <c r="F92" s="12" t="s">
        <v>160</v>
      </c>
      <c r="G92" s="13" t="s">
        <v>97</v>
      </c>
    </row>
    <row r="93" spans="1:7" x14ac:dyDescent="0.35">
      <c r="A93" s="25" t="s">
        <v>164</v>
      </c>
      <c r="B93" s="12" t="s">
        <v>256</v>
      </c>
      <c r="C93" s="12" t="s">
        <v>260</v>
      </c>
      <c r="D93" s="12" t="s">
        <v>262</v>
      </c>
      <c r="E93" s="12"/>
      <c r="F93" s="12" t="s">
        <v>160</v>
      </c>
      <c r="G93" s="13" t="s">
        <v>97</v>
      </c>
    </row>
    <row r="94" spans="1:7" x14ac:dyDescent="0.35">
      <c r="A94" s="25" t="s">
        <v>164</v>
      </c>
      <c r="B94" s="12" t="s">
        <v>256</v>
      </c>
      <c r="C94" s="12" t="s">
        <v>263</v>
      </c>
      <c r="D94" s="12" t="s">
        <v>264</v>
      </c>
      <c r="E94" s="12"/>
      <c r="F94" s="12" t="s">
        <v>160</v>
      </c>
      <c r="G94" s="13" t="s">
        <v>97</v>
      </c>
    </row>
    <row r="95" spans="1:7" x14ac:dyDescent="0.35">
      <c r="A95" s="25" t="s">
        <v>164</v>
      </c>
      <c r="B95" s="12" t="s">
        <v>256</v>
      </c>
      <c r="C95" s="12" t="s">
        <v>263</v>
      </c>
      <c r="D95" s="12" t="s">
        <v>265</v>
      </c>
      <c r="E95" s="12"/>
      <c r="F95" s="12" t="s">
        <v>160</v>
      </c>
      <c r="G95" s="13" t="s">
        <v>97</v>
      </c>
    </row>
    <row r="96" spans="1:7" ht="29" x14ac:dyDescent="0.35">
      <c r="A96" s="25" t="s">
        <v>164</v>
      </c>
      <c r="B96" s="12" t="s">
        <v>256</v>
      </c>
      <c r="C96" s="12" t="s">
        <v>158</v>
      </c>
      <c r="D96" s="12" t="s">
        <v>266</v>
      </c>
      <c r="E96" s="12"/>
      <c r="F96" s="12" t="s">
        <v>160</v>
      </c>
      <c r="G96" s="13" t="s">
        <v>97</v>
      </c>
    </row>
    <row r="97" spans="1:7" x14ac:dyDescent="0.35">
      <c r="A97" s="25" t="s">
        <v>164</v>
      </c>
      <c r="B97" s="12" t="s">
        <v>256</v>
      </c>
      <c r="C97" s="12" t="s">
        <v>158</v>
      </c>
      <c r="D97" s="12" t="s">
        <v>267</v>
      </c>
      <c r="E97" s="12"/>
      <c r="F97" s="12" t="s">
        <v>160</v>
      </c>
      <c r="G97" s="13" t="s">
        <v>97</v>
      </c>
    </row>
    <row r="98" spans="1:7" x14ac:dyDescent="0.35">
      <c r="A98" s="25" t="s">
        <v>164</v>
      </c>
      <c r="B98" s="12" t="s">
        <v>256</v>
      </c>
      <c r="C98" s="12" t="s">
        <v>162</v>
      </c>
      <c r="D98" s="12" t="s">
        <v>268</v>
      </c>
      <c r="E98" s="12"/>
      <c r="F98" s="12" t="s">
        <v>160</v>
      </c>
      <c r="G98" s="13" t="s">
        <v>97</v>
      </c>
    </row>
    <row r="99" spans="1:7" ht="29" x14ac:dyDescent="0.35">
      <c r="A99" s="25" t="s">
        <v>164</v>
      </c>
      <c r="B99" s="12" t="s">
        <v>256</v>
      </c>
      <c r="C99" s="12" t="s">
        <v>162</v>
      </c>
      <c r="D99" s="12" t="s">
        <v>269</v>
      </c>
      <c r="E99" s="12"/>
      <c r="F99" s="12" t="s">
        <v>160</v>
      </c>
      <c r="G99" s="13" t="s">
        <v>97</v>
      </c>
    </row>
    <row r="100" spans="1:7" x14ac:dyDescent="0.35">
      <c r="A100" s="24" t="s">
        <v>270</v>
      </c>
      <c r="B100" s="3" t="s">
        <v>93</v>
      </c>
      <c r="C100" s="3" t="s">
        <v>271</v>
      </c>
      <c r="D100" s="14" t="s">
        <v>272</v>
      </c>
      <c r="E100" s="3"/>
      <c r="F100" s="3" t="s">
        <v>96</v>
      </c>
      <c r="G100" s="13" t="s">
        <v>97</v>
      </c>
    </row>
    <row r="101" spans="1:7" x14ac:dyDescent="0.35">
      <c r="A101" s="24" t="s">
        <v>270</v>
      </c>
      <c r="B101" s="3" t="s">
        <v>93</v>
      </c>
      <c r="C101" s="3" t="s">
        <v>271</v>
      </c>
      <c r="D101" s="14" t="s">
        <v>273</v>
      </c>
      <c r="E101" s="3"/>
      <c r="F101" s="3" t="s">
        <v>96</v>
      </c>
      <c r="G101" s="13" t="s">
        <v>97</v>
      </c>
    </row>
    <row r="102" spans="1:7" x14ac:dyDescent="0.35">
      <c r="A102" s="24" t="s">
        <v>270</v>
      </c>
      <c r="B102" s="3" t="s">
        <v>93</v>
      </c>
      <c r="C102" s="3" t="s">
        <v>274</v>
      </c>
      <c r="D102" s="14" t="s">
        <v>275</v>
      </c>
      <c r="E102" s="3"/>
      <c r="F102" s="3" t="s">
        <v>96</v>
      </c>
      <c r="G102" s="13" t="s">
        <v>97</v>
      </c>
    </row>
    <row r="103" spans="1:7" x14ac:dyDescent="0.35">
      <c r="A103" s="24" t="s">
        <v>270</v>
      </c>
      <c r="B103" s="3" t="s">
        <v>93</v>
      </c>
      <c r="C103" s="3" t="s">
        <v>274</v>
      </c>
      <c r="D103" s="14" t="s">
        <v>276</v>
      </c>
      <c r="E103" s="3"/>
      <c r="F103" s="3" t="s">
        <v>96</v>
      </c>
      <c r="G103" s="13" t="s">
        <v>97</v>
      </c>
    </row>
    <row r="104" spans="1:7" x14ac:dyDescent="0.35">
      <c r="A104" s="24" t="s">
        <v>270</v>
      </c>
      <c r="B104" s="3" t="s">
        <v>93</v>
      </c>
      <c r="C104" s="3" t="s">
        <v>168</v>
      </c>
      <c r="D104" s="14" t="s">
        <v>277</v>
      </c>
      <c r="E104" s="3"/>
      <c r="F104" s="3" t="s">
        <v>96</v>
      </c>
      <c r="G104" s="13" t="s">
        <v>97</v>
      </c>
    </row>
    <row r="105" spans="1:7" x14ac:dyDescent="0.35">
      <c r="A105" s="24" t="s">
        <v>270</v>
      </c>
      <c r="B105" s="3" t="s">
        <v>93</v>
      </c>
      <c r="C105" s="3" t="s">
        <v>168</v>
      </c>
      <c r="D105" s="14" t="s">
        <v>278</v>
      </c>
      <c r="E105" s="3"/>
      <c r="F105" s="3" t="s">
        <v>96</v>
      </c>
      <c r="G105" s="13" t="s">
        <v>97</v>
      </c>
    </row>
    <row r="106" spans="1:7" x14ac:dyDescent="0.35">
      <c r="A106" s="24" t="s">
        <v>270</v>
      </c>
      <c r="B106" s="3" t="s">
        <v>93</v>
      </c>
      <c r="C106" s="3" t="s">
        <v>279</v>
      </c>
      <c r="D106" s="14" t="s">
        <v>280</v>
      </c>
      <c r="E106" s="3"/>
      <c r="F106" s="3" t="s">
        <v>96</v>
      </c>
      <c r="G106" s="13" t="s">
        <v>97</v>
      </c>
    </row>
    <row r="107" spans="1:7" ht="29" x14ac:dyDescent="0.35">
      <c r="A107" s="24" t="s">
        <v>270</v>
      </c>
      <c r="B107" s="3" t="s">
        <v>93</v>
      </c>
      <c r="C107" s="3" t="s">
        <v>281</v>
      </c>
      <c r="D107" s="14" t="s">
        <v>282</v>
      </c>
      <c r="E107" s="3"/>
      <c r="F107" s="3" t="s">
        <v>96</v>
      </c>
      <c r="G107" s="13" t="s">
        <v>97</v>
      </c>
    </row>
    <row r="108" spans="1:7" x14ac:dyDescent="0.35">
      <c r="A108" s="24" t="s">
        <v>270</v>
      </c>
      <c r="B108" s="3" t="s">
        <v>93</v>
      </c>
      <c r="C108" s="3" t="s">
        <v>281</v>
      </c>
      <c r="D108" s="14" t="s">
        <v>283</v>
      </c>
      <c r="E108" s="3"/>
      <c r="F108" s="3" t="s">
        <v>96</v>
      </c>
      <c r="G108" s="13" t="s">
        <v>97</v>
      </c>
    </row>
    <row r="109" spans="1:7" x14ac:dyDescent="0.35">
      <c r="A109" s="24" t="s">
        <v>270</v>
      </c>
      <c r="B109" s="3" t="s">
        <v>93</v>
      </c>
      <c r="C109" s="3" t="s">
        <v>284</v>
      </c>
      <c r="D109" s="14" t="s">
        <v>285</v>
      </c>
      <c r="E109" s="3"/>
      <c r="F109" s="3" t="s">
        <v>96</v>
      </c>
      <c r="G109" s="13" t="s">
        <v>97</v>
      </c>
    </row>
    <row r="110" spans="1:7" x14ac:dyDescent="0.35">
      <c r="A110" s="24" t="s">
        <v>270</v>
      </c>
      <c r="B110" s="3" t="s">
        <v>108</v>
      </c>
      <c r="C110" s="3" t="s">
        <v>286</v>
      </c>
      <c r="D110" s="14" t="s">
        <v>287</v>
      </c>
      <c r="E110" s="3"/>
      <c r="F110" s="3" t="s">
        <v>111</v>
      </c>
      <c r="G110" s="13" t="s">
        <v>97</v>
      </c>
    </row>
    <row r="111" spans="1:7" x14ac:dyDescent="0.35">
      <c r="A111" s="24" t="s">
        <v>270</v>
      </c>
      <c r="B111" s="3" t="s">
        <v>108</v>
      </c>
      <c r="C111" s="3" t="s">
        <v>286</v>
      </c>
      <c r="D111" s="14" t="s">
        <v>288</v>
      </c>
      <c r="E111" s="3"/>
      <c r="F111" s="3" t="s">
        <v>111</v>
      </c>
      <c r="G111" s="13" t="s">
        <v>97</v>
      </c>
    </row>
    <row r="112" spans="1:7" x14ac:dyDescent="0.35">
      <c r="A112" s="24" t="s">
        <v>270</v>
      </c>
      <c r="B112" s="3" t="s">
        <v>108</v>
      </c>
      <c r="C112" s="3" t="s">
        <v>289</v>
      </c>
      <c r="D112" s="14" t="s">
        <v>290</v>
      </c>
      <c r="E112" s="3"/>
      <c r="F112" s="3" t="s">
        <v>111</v>
      </c>
      <c r="G112" s="13" t="s">
        <v>97</v>
      </c>
    </row>
    <row r="113" spans="1:7" x14ac:dyDescent="0.35">
      <c r="A113" s="24" t="s">
        <v>270</v>
      </c>
      <c r="B113" s="3" t="s">
        <v>108</v>
      </c>
      <c r="C113" s="3" t="s">
        <v>289</v>
      </c>
      <c r="D113" s="14" t="s">
        <v>291</v>
      </c>
      <c r="E113" s="3"/>
      <c r="F113" s="3" t="s">
        <v>111</v>
      </c>
      <c r="G113" s="13" t="s">
        <v>97</v>
      </c>
    </row>
    <row r="114" spans="1:7" x14ac:dyDescent="0.35">
      <c r="A114" s="24" t="s">
        <v>270</v>
      </c>
      <c r="B114" s="3" t="s">
        <v>108</v>
      </c>
      <c r="C114" s="3" t="s">
        <v>292</v>
      </c>
      <c r="D114" s="14" t="s">
        <v>293</v>
      </c>
      <c r="E114" s="3"/>
      <c r="F114" s="3" t="s">
        <v>111</v>
      </c>
      <c r="G114" s="13" t="s">
        <v>97</v>
      </c>
    </row>
    <row r="115" spans="1:7" x14ac:dyDescent="0.35">
      <c r="A115" s="24" t="s">
        <v>270</v>
      </c>
      <c r="B115" s="3" t="s">
        <v>108</v>
      </c>
      <c r="C115" s="3" t="s">
        <v>294</v>
      </c>
      <c r="D115" s="14" t="s">
        <v>295</v>
      </c>
      <c r="E115" s="3"/>
      <c r="F115" s="3" t="s">
        <v>111</v>
      </c>
      <c r="G115" s="13" t="s">
        <v>97</v>
      </c>
    </row>
    <row r="116" spans="1:7" x14ac:dyDescent="0.35">
      <c r="A116" s="24" t="s">
        <v>270</v>
      </c>
      <c r="B116" s="3" t="s">
        <v>108</v>
      </c>
      <c r="C116" s="3" t="s">
        <v>134</v>
      </c>
      <c r="D116" s="14" t="s">
        <v>296</v>
      </c>
      <c r="E116" s="3"/>
      <c r="F116" s="3" t="s">
        <v>111</v>
      </c>
      <c r="G116" s="13" t="s">
        <v>97</v>
      </c>
    </row>
    <row r="117" spans="1:7" x14ac:dyDescent="0.35">
      <c r="A117" s="24" t="s">
        <v>270</v>
      </c>
      <c r="B117" s="3" t="s">
        <v>108</v>
      </c>
      <c r="C117" s="3" t="s">
        <v>134</v>
      </c>
      <c r="D117" s="14" t="s">
        <v>297</v>
      </c>
      <c r="E117" s="3"/>
      <c r="F117" s="3" t="s">
        <v>111</v>
      </c>
      <c r="G117" s="13" t="s">
        <v>97</v>
      </c>
    </row>
    <row r="118" spans="1:7" x14ac:dyDescent="0.35">
      <c r="A118" s="24" t="s">
        <v>270</v>
      </c>
      <c r="B118" s="3" t="s">
        <v>108</v>
      </c>
      <c r="C118" s="3" t="s">
        <v>298</v>
      </c>
      <c r="D118" s="14" t="s">
        <v>299</v>
      </c>
      <c r="E118" s="3"/>
      <c r="F118" s="3" t="s">
        <v>111</v>
      </c>
      <c r="G118" s="13" t="s">
        <v>97</v>
      </c>
    </row>
    <row r="119" spans="1:7" x14ac:dyDescent="0.35">
      <c r="A119" s="24" t="s">
        <v>270</v>
      </c>
      <c r="B119" s="3" t="s">
        <v>108</v>
      </c>
      <c r="C119" s="3" t="s">
        <v>298</v>
      </c>
      <c r="D119" s="14" t="s">
        <v>300</v>
      </c>
      <c r="E119" s="3"/>
      <c r="F119" s="3" t="s">
        <v>111</v>
      </c>
      <c r="G119" s="13" t="s">
        <v>97</v>
      </c>
    </row>
    <row r="120" spans="1:7" x14ac:dyDescent="0.35">
      <c r="A120" s="24" t="s">
        <v>270</v>
      </c>
      <c r="B120" s="3" t="s">
        <v>108</v>
      </c>
      <c r="C120" s="3" t="s">
        <v>301</v>
      </c>
      <c r="D120" s="14" t="s">
        <v>302</v>
      </c>
      <c r="E120" s="3"/>
      <c r="F120" s="3" t="s">
        <v>111</v>
      </c>
      <c r="G120" s="13" t="s">
        <v>97</v>
      </c>
    </row>
    <row r="121" spans="1:7" x14ac:dyDescent="0.35">
      <c r="A121" s="24" t="s">
        <v>270</v>
      </c>
      <c r="B121" s="3" t="s">
        <v>108</v>
      </c>
      <c r="C121" s="3" t="s">
        <v>303</v>
      </c>
      <c r="D121" s="14" t="s">
        <v>304</v>
      </c>
      <c r="E121" s="3"/>
      <c r="F121" s="3" t="s">
        <v>111</v>
      </c>
      <c r="G121" s="13" t="s">
        <v>97</v>
      </c>
    </row>
    <row r="122" spans="1:7" x14ac:dyDescent="0.35">
      <c r="A122" s="24" t="s">
        <v>270</v>
      </c>
      <c r="B122" s="3" t="s">
        <v>108</v>
      </c>
      <c r="C122" s="3" t="s">
        <v>303</v>
      </c>
      <c r="D122" s="14" t="s">
        <v>305</v>
      </c>
      <c r="E122" s="3"/>
      <c r="F122" s="3" t="s">
        <v>111</v>
      </c>
      <c r="G122" s="13" t="s">
        <v>97</v>
      </c>
    </row>
    <row r="123" spans="1:7" x14ac:dyDescent="0.35">
      <c r="A123" s="24" t="s">
        <v>270</v>
      </c>
      <c r="B123" s="3" t="s">
        <v>108</v>
      </c>
      <c r="C123" s="3" t="s">
        <v>306</v>
      </c>
      <c r="D123" s="14" t="s">
        <v>307</v>
      </c>
      <c r="E123" s="3"/>
      <c r="F123" s="3" t="s">
        <v>111</v>
      </c>
      <c r="G123" s="13" t="s">
        <v>97</v>
      </c>
    </row>
    <row r="124" spans="1:7" x14ac:dyDescent="0.35">
      <c r="A124" s="24" t="s">
        <v>270</v>
      </c>
      <c r="B124" s="3" t="s">
        <v>108</v>
      </c>
      <c r="C124" s="3" t="s">
        <v>306</v>
      </c>
      <c r="D124" s="14" t="s">
        <v>308</v>
      </c>
      <c r="E124" s="3"/>
      <c r="F124" s="3" t="s">
        <v>111</v>
      </c>
      <c r="G124" s="13" t="s">
        <v>97</v>
      </c>
    </row>
    <row r="125" spans="1:7" x14ac:dyDescent="0.35">
      <c r="A125" s="24" t="s">
        <v>270</v>
      </c>
      <c r="B125" s="3" t="s">
        <v>108</v>
      </c>
      <c r="C125" s="3" t="s">
        <v>306</v>
      </c>
      <c r="D125" s="14" t="s">
        <v>309</v>
      </c>
      <c r="E125" s="3"/>
      <c r="F125" s="3" t="s">
        <v>111</v>
      </c>
      <c r="G125" s="13" t="s">
        <v>97</v>
      </c>
    </row>
    <row r="126" spans="1:7" x14ac:dyDescent="0.35">
      <c r="A126" s="24" t="s">
        <v>270</v>
      </c>
      <c r="B126" s="3" t="s">
        <v>108</v>
      </c>
      <c r="C126" s="3" t="s">
        <v>310</v>
      </c>
      <c r="D126" s="14" t="s">
        <v>311</v>
      </c>
      <c r="E126" s="3"/>
      <c r="F126" s="3" t="s">
        <v>111</v>
      </c>
      <c r="G126" s="13" t="s">
        <v>97</v>
      </c>
    </row>
    <row r="127" spans="1:7" x14ac:dyDescent="0.35">
      <c r="A127" s="24" t="s">
        <v>270</v>
      </c>
      <c r="B127" s="3" t="s">
        <v>108</v>
      </c>
      <c r="C127" s="3" t="s">
        <v>312</v>
      </c>
      <c r="D127" s="14" t="s">
        <v>313</v>
      </c>
      <c r="E127" s="3"/>
      <c r="F127" s="3" t="s">
        <v>111</v>
      </c>
      <c r="G127" s="13" t="s">
        <v>97</v>
      </c>
    </row>
    <row r="128" spans="1:7" x14ac:dyDescent="0.35">
      <c r="A128" s="24" t="s">
        <v>270</v>
      </c>
      <c r="B128" s="3" t="s">
        <v>108</v>
      </c>
      <c r="C128" s="3" t="s">
        <v>312</v>
      </c>
      <c r="D128" s="14" t="s">
        <v>314</v>
      </c>
      <c r="E128" s="3"/>
      <c r="F128" s="3" t="s">
        <v>111</v>
      </c>
      <c r="G128" s="13" t="s">
        <v>97</v>
      </c>
    </row>
    <row r="129" spans="1:7" x14ac:dyDescent="0.35">
      <c r="A129" s="24" t="s">
        <v>270</v>
      </c>
      <c r="B129" s="3" t="s">
        <v>108</v>
      </c>
      <c r="C129" s="3" t="s">
        <v>179</v>
      </c>
      <c r="D129" s="14" t="s">
        <v>315</v>
      </c>
      <c r="E129" s="3"/>
      <c r="F129" s="3" t="s">
        <v>111</v>
      </c>
      <c r="G129" s="13" t="s">
        <v>97</v>
      </c>
    </row>
    <row r="130" spans="1:7" x14ac:dyDescent="0.35">
      <c r="A130" s="24" t="s">
        <v>270</v>
      </c>
      <c r="B130" s="3" t="s">
        <v>108</v>
      </c>
      <c r="C130" s="3" t="s">
        <v>179</v>
      </c>
      <c r="D130" s="14" t="s">
        <v>316</v>
      </c>
      <c r="E130" s="3"/>
      <c r="F130" s="3" t="s">
        <v>111</v>
      </c>
      <c r="G130" s="13" t="s">
        <v>97</v>
      </c>
    </row>
    <row r="131" spans="1:7" x14ac:dyDescent="0.35">
      <c r="A131" s="24" t="s">
        <v>270</v>
      </c>
      <c r="B131" s="3" t="s">
        <v>108</v>
      </c>
      <c r="C131" s="3" t="s">
        <v>179</v>
      </c>
      <c r="D131" s="14" t="s">
        <v>317</v>
      </c>
      <c r="E131" s="3"/>
      <c r="F131" s="3" t="s">
        <v>111</v>
      </c>
      <c r="G131" s="13" t="s">
        <v>97</v>
      </c>
    </row>
    <row r="132" spans="1:7" x14ac:dyDescent="0.35">
      <c r="A132" s="24" t="s">
        <v>270</v>
      </c>
      <c r="B132" s="3" t="s">
        <v>108</v>
      </c>
      <c r="C132" s="3" t="s">
        <v>179</v>
      </c>
      <c r="D132" s="14" t="s">
        <v>318</v>
      </c>
      <c r="E132" s="3"/>
      <c r="F132" s="3" t="s">
        <v>111</v>
      </c>
      <c r="G132" s="13" t="s">
        <v>97</v>
      </c>
    </row>
    <row r="133" spans="1:7" x14ac:dyDescent="0.35">
      <c r="A133" s="24" t="s">
        <v>270</v>
      </c>
      <c r="B133" s="3" t="s">
        <v>108</v>
      </c>
      <c r="C133" s="3" t="s">
        <v>181</v>
      </c>
      <c r="D133" s="14" t="s">
        <v>319</v>
      </c>
      <c r="E133" s="3"/>
      <c r="F133" s="3" t="s">
        <v>111</v>
      </c>
      <c r="G133" s="13" t="s">
        <v>97</v>
      </c>
    </row>
    <row r="134" spans="1:7" x14ac:dyDescent="0.35">
      <c r="A134" s="24" t="s">
        <v>270</v>
      </c>
      <c r="B134" s="3" t="s">
        <v>108</v>
      </c>
      <c r="C134" s="3" t="s">
        <v>320</v>
      </c>
      <c r="D134" s="14" t="s">
        <v>321</v>
      </c>
      <c r="E134" s="3"/>
      <c r="F134" s="3" t="s">
        <v>111</v>
      </c>
      <c r="G134" s="13" t="s">
        <v>97</v>
      </c>
    </row>
    <row r="135" spans="1:7" x14ac:dyDescent="0.35">
      <c r="A135" s="24" t="s">
        <v>270</v>
      </c>
      <c r="B135" s="3" t="s">
        <v>108</v>
      </c>
      <c r="C135" s="3" t="s">
        <v>320</v>
      </c>
      <c r="D135" s="14" t="s">
        <v>322</v>
      </c>
      <c r="E135" s="3"/>
      <c r="F135" s="3" t="s">
        <v>111</v>
      </c>
      <c r="G135" s="13" t="s">
        <v>97</v>
      </c>
    </row>
    <row r="136" spans="1:7" x14ac:dyDescent="0.35">
      <c r="A136" s="24" t="s">
        <v>270</v>
      </c>
      <c r="B136" s="3" t="s">
        <v>108</v>
      </c>
      <c r="C136" s="3" t="s">
        <v>323</v>
      </c>
      <c r="D136" s="14" t="s">
        <v>324</v>
      </c>
      <c r="E136" s="3"/>
      <c r="F136" s="3" t="s">
        <v>111</v>
      </c>
      <c r="G136" s="13" t="s">
        <v>97</v>
      </c>
    </row>
    <row r="137" spans="1:7" x14ac:dyDescent="0.35">
      <c r="A137" s="24" t="s">
        <v>270</v>
      </c>
      <c r="B137" s="3" t="s">
        <v>108</v>
      </c>
      <c r="C137" s="3" t="s">
        <v>323</v>
      </c>
      <c r="D137" s="14" t="s">
        <v>325</v>
      </c>
      <c r="E137" s="3"/>
      <c r="F137" s="3" t="s">
        <v>111</v>
      </c>
      <c r="G137" s="13" t="s">
        <v>97</v>
      </c>
    </row>
    <row r="138" spans="1:7" x14ac:dyDescent="0.35">
      <c r="A138" s="24" t="s">
        <v>270</v>
      </c>
      <c r="B138" s="3" t="s">
        <v>119</v>
      </c>
      <c r="C138" s="3" t="s">
        <v>326</v>
      </c>
      <c r="D138" s="14" t="s">
        <v>327</v>
      </c>
      <c r="E138" s="3"/>
      <c r="F138" s="3" t="s">
        <v>122</v>
      </c>
      <c r="G138" s="13" t="s">
        <v>97</v>
      </c>
    </row>
    <row r="139" spans="1:7" ht="29" x14ac:dyDescent="0.35">
      <c r="A139" s="24" t="s">
        <v>270</v>
      </c>
      <c r="B139" s="3" t="s">
        <v>119</v>
      </c>
      <c r="C139" s="3" t="s">
        <v>328</v>
      </c>
      <c r="D139" s="14" t="s">
        <v>329</v>
      </c>
      <c r="E139" s="3"/>
      <c r="F139" s="3" t="s">
        <v>122</v>
      </c>
      <c r="G139" s="13" t="s">
        <v>97</v>
      </c>
    </row>
    <row r="140" spans="1:7" x14ac:dyDescent="0.35">
      <c r="A140" s="24" t="s">
        <v>270</v>
      </c>
      <c r="B140" s="3" t="s">
        <v>119</v>
      </c>
      <c r="C140" s="3" t="s">
        <v>186</v>
      </c>
      <c r="D140" s="14" t="s">
        <v>330</v>
      </c>
      <c r="E140" s="3"/>
      <c r="F140" s="3" t="s">
        <v>122</v>
      </c>
      <c r="G140" s="13" t="s">
        <v>97</v>
      </c>
    </row>
    <row r="141" spans="1:7" x14ac:dyDescent="0.35">
      <c r="A141" s="24" t="s">
        <v>270</v>
      </c>
      <c r="B141" s="3" t="s">
        <v>119</v>
      </c>
      <c r="C141" s="3" t="s">
        <v>331</v>
      </c>
      <c r="D141" s="14" t="s">
        <v>332</v>
      </c>
      <c r="E141" s="3"/>
      <c r="F141" s="3" t="s">
        <v>122</v>
      </c>
      <c r="G141" s="13" t="s">
        <v>97</v>
      </c>
    </row>
    <row r="142" spans="1:7" x14ac:dyDescent="0.35">
      <c r="A142" s="24" t="s">
        <v>270</v>
      </c>
      <c r="B142" s="3" t="s">
        <v>195</v>
      </c>
      <c r="C142" s="3" t="s">
        <v>333</v>
      </c>
      <c r="D142" s="14" t="s">
        <v>334</v>
      </c>
      <c r="E142" s="3"/>
      <c r="F142" s="3" t="s">
        <v>198</v>
      </c>
      <c r="G142" s="13" t="s">
        <v>97</v>
      </c>
    </row>
    <row r="143" spans="1:7" x14ac:dyDescent="0.35">
      <c r="A143" s="24" t="s">
        <v>270</v>
      </c>
      <c r="B143" s="3" t="s">
        <v>195</v>
      </c>
      <c r="C143" s="3" t="s">
        <v>335</v>
      </c>
      <c r="D143" s="14" t="s">
        <v>336</v>
      </c>
      <c r="E143" s="3"/>
      <c r="F143" s="3" t="s">
        <v>198</v>
      </c>
      <c r="G143" s="13" t="s">
        <v>97</v>
      </c>
    </row>
    <row r="144" spans="1:7" x14ac:dyDescent="0.35">
      <c r="A144" s="24" t="s">
        <v>270</v>
      </c>
      <c r="B144" s="3" t="s">
        <v>195</v>
      </c>
      <c r="C144" s="3" t="s">
        <v>337</v>
      </c>
      <c r="D144" s="14" t="s">
        <v>338</v>
      </c>
      <c r="E144" s="3"/>
      <c r="F144" s="3" t="s">
        <v>198</v>
      </c>
      <c r="G144" s="13" t="s">
        <v>97</v>
      </c>
    </row>
    <row r="145" spans="1:7" x14ac:dyDescent="0.35">
      <c r="A145" s="24" t="s">
        <v>270</v>
      </c>
      <c r="B145" s="3" t="s">
        <v>195</v>
      </c>
      <c r="C145" s="3" t="s">
        <v>339</v>
      </c>
      <c r="D145" s="14" t="s">
        <v>340</v>
      </c>
      <c r="E145" s="3"/>
      <c r="F145" s="3" t="s">
        <v>198</v>
      </c>
      <c r="G145" s="13" t="s">
        <v>97</v>
      </c>
    </row>
    <row r="146" spans="1:7" x14ac:dyDescent="0.35">
      <c r="A146" s="24" t="s">
        <v>270</v>
      </c>
      <c r="B146" s="3" t="s">
        <v>195</v>
      </c>
      <c r="C146" s="3" t="s">
        <v>341</v>
      </c>
      <c r="D146" s="14" t="s">
        <v>342</v>
      </c>
      <c r="E146" s="3"/>
      <c r="F146" s="3" t="s">
        <v>198</v>
      </c>
      <c r="G146" s="13" t="s">
        <v>97</v>
      </c>
    </row>
    <row r="147" spans="1:7" x14ac:dyDescent="0.35">
      <c r="A147" s="24" t="s">
        <v>270</v>
      </c>
      <c r="B147" s="3" t="s">
        <v>343</v>
      </c>
      <c r="C147" s="3" t="s">
        <v>129</v>
      </c>
      <c r="D147" s="14" t="s">
        <v>344</v>
      </c>
      <c r="E147" s="3"/>
      <c r="F147" s="3" t="s">
        <v>131</v>
      </c>
      <c r="G147" s="13" t="s">
        <v>97</v>
      </c>
    </row>
    <row r="148" spans="1:7" x14ac:dyDescent="0.35">
      <c r="A148" s="24" t="s">
        <v>270</v>
      </c>
      <c r="B148" s="3" t="s">
        <v>343</v>
      </c>
      <c r="C148" s="3" t="s">
        <v>129</v>
      </c>
      <c r="D148" s="14" t="s">
        <v>345</v>
      </c>
      <c r="E148" s="3"/>
      <c r="F148" s="3" t="s">
        <v>131</v>
      </c>
      <c r="G148" s="13" t="s">
        <v>97</v>
      </c>
    </row>
    <row r="149" spans="1:7" x14ac:dyDescent="0.35">
      <c r="A149" s="24" t="s">
        <v>270</v>
      </c>
      <c r="B149" s="3" t="s">
        <v>343</v>
      </c>
      <c r="C149" s="3" t="s">
        <v>346</v>
      </c>
      <c r="D149" s="14" t="s">
        <v>347</v>
      </c>
      <c r="E149" s="3"/>
      <c r="F149" s="3" t="s">
        <v>131</v>
      </c>
      <c r="G149" s="13" t="s">
        <v>97</v>
      </c>
    </row>
    <row r="150" spans="1:7" x14ac:dyDescent="0.35">
      <c r="A150" s="24" t="s">
        <v>270</v>
      </c>
      <c r="B150" s="3" t="s">
        <v>343</v>
      </c>
      <c r="C150" s="3" t="s">
        <v>346</v>
      </c>
      <c r="D150" s="14" t="s">
        <v>348</v>
      </c>
      <c r="E150" s="3"/>
      <c r="F150" s="3" t="s">
        <v>131</v>
      </c>
      <c r="G150" s="13" t="s">
        <v>97</v>
      </c>
    </row>
    <row r="151" spans="1:7" x14ac:dyDescent="0.35">
      <c r="A151" s="24" t="s">
        <v>270</v>
      </c>
      <c r="B151" s="3" t="s">
        <v>343</v>
      </c>
      <c r="C151" s="3" t="s">
        <v>349</v>
      </c>
      <c r="D151" s="14" t="s">
        <v>350</v>
      </c>
      <c r="E151" s="3"/>
      <c r="F151" s="3" t="s">
        <v>131</v>
      </c>
      <c r="G151" s="13" t="s">
        <v>97</v>
      </c>
    </row>
    <row r="152" spans="1:7" x14ac:dyDescent="0.35">
      <c r="A152" s="24" t="s">
        <v>270</v>
      </c>
      <c r="B152" s="3" t="s">
        <v>343</v>
      </c>
      <c r="C152" s="3" t="s">
        <v>349</v>
      </c>
      <c r="D152" s="14" t="s">
        <v>351</v>
      </c>
      <c r="E152" s="3"/>
      <c r="F152" s="3" t="s">
        <v>131</v>
      </c>
      <c r="G152" s="13" t="s">
        <v>97</v>
      </c>
    </row>
    <row r="153" spans="1:7" x14ac:dyDescent="0.35">
      <c r="A153" s="24" t="s">
        <v>270</v>
      </c>
      <c r="B153" s="3" t="s">
        <v>343</v>
      </c>
      <c r="C153" s="3" t="s">
        <v>349</v>
      </c>
      <c r="D153" s="14" t="s">
        <v>352</v>
      </c>
      <c r="E153" s="3"/>
      <c r="F153" s="3" t="s">
        <v>131</v>
      </c>
      <c r="G153" s="13" t="s">
        <v>97</v>
      </c>
    </row>
    <row r="154" spans="1:7" x14ac:dyDescent="0.35">
      <c r="A154" s="24" t="s">
        <v>270</v>
      </c>
      <c r="B154" s="3" t="s">
        <v>343</v>
      </c>
      <c r="C154" s="3" t="s">
        <v>132</v>
      </c>
      <c r="D154" s="14" t="s">
        <v>353</v>
      </c>
      <c r="E154" s="3"/>
      <c r="F154" s="3" t="s">
        <v>131</v>
      </c>
      <c r="G154" s="13" t="s">
        <v>97</v>
      </c>
    </row>
    <row r="155" spans="1:7" x14ac:dyDescent="0.35">
      <c r="A155" s="24" t="s">
        <v>270</v>
      </c>
      <c r="B155" s="3" t="s">
        <v>343</v>
      </c>
      <c r="C155" s="3" t="s">
        <v>142</v>
      </c>
      <c r="D155" s="14" t="s">
        <v>354</v>
      </c>
      <c r="E155" s="3"/>
      <c r="F155" s="3" t="s">
        <v>131</v>
      </c>
      <c r="G155" s="13" t="s">
        <v>97</v>
      </c>
    </row>
    <row r="156" spans="1:7" x14ac:dyDescent="0.35">
      <c r="A156" s="24" t="s">
        <v>270</v>
      </c>
      <c r="B156" s="3" t="s">
        <v>343</v>
      </c>
      <c r="C156" s="3" t="s">
        <v>142</v>
      </c>
      <c r="D156" s="14" t="s">
        <v>355</v>
      </c>
      <c r="E156" s="3"/>
      <c r="F156" s="3" t="s">
        <v>131</v>
      </c>
      <c r="G156" s="13" t="s">
        <v>97</v>
      </c>
    </row>
    <row r="157" spans="1:7" x14ac:dyDescent="0.35">
      <c r="A157" s="24" t="s">
        <v>270</v>
      </c>
      <c r="B157" s="3" t="s">
        <v>343</v>
      </c>
      <c r="C157" s="3" t="s">
        <v>173</v>
      </c>
      <c r="D157" s="14" t="s">
        <v>356</v>
      </c>
      <c r="E157" s="3"/>
      <c r="F157" s="3" t="s">
        <v>131</v>
      </c>
      <c r="G157" s="13" t="s">
        <v>97</v>
      </c>
    </row>
    <row r="158" spans="1:7" x14ac:dyDescent="0.35">
      <c r="A158" s="24" t="s">
        <v>270</v>
      </c>
      <c r="B158" s="3" t="s">
        <v>343</v>
      </c>
      <c r="C158" s="3" t="s">
        <v>173</v>
      </c>
      <c r="D158" s="14" t="s">
        <v>357</v>
      </c>
      <c r="E158" s="3"/>
      <c r="F158" s="3" t="s">
        <v>131</v>
      </c>
      <c r="G158" s="13" t="s">
        <v>97</v>
      </c>
    </row>
    <row r="159" spans="1:7" x14ac:dyDescent="0.35">
      <c r="A159" s="24" t="s">
        <v>270</v>
      </c>
      <c r="B159" s="3" t="s">
        <v>343</v>
      </c>
      <c r="C159" s="3" t="s">
        <v>173</v>
      </c>
      <c r="D159" s="14" t="s">
        <v>358</v>
      </c>
      <c r="E159" s="3"/>
      <c r="F159" s="3" t="s">
        <v>131</v>
      </c>
      <c r="G159" s="13" t="s">
        <v>97</v>
      </c>
    </row>
    <row r="160" spans="1:7" x14ac:dyDescent="0.35">
      <c r="A160" s="24" t="s">
        <v>270</v>
      </c>
      <c r="B160" s="3" t="s">
        <v>343</v>
      </c>
      <c r="C160" s="3" t="s">
        <v>208</v>
      </c>
      <c r="D160" s="14" t="s">
        <v>359</v>
      </c>
      <c r="E160" s="3"/>
      <c r="F160" s="3" t="s">
        <v>131</v>
      </c>
      <c r="G160" s="13" t="s">
        <v>97</v>
      </c>
    </row>
    <row r="161" spans="1:7" x14ac:dyDescent="0.35">
      <c r="A161" s="24" t="s">
        <v>270</v>
      </c>
      <c r="B161" s="3" t="s">
        <v>343</v>
      </c>
      <c r="C161" s="3" t="s">
        <v>360</v>
      </c>
      <c r="D161" s="14" t="s">
        <v>361</v>
      </c>
      <c r="E161" s="3"/>
      <c r="F161" s="3" t="s">
        <v>131</v>
      </c>
      <c r="G161" s="13" t="s">
        <v>97</v>
      </c>
    </row>
    <row r="162" spans="1:7" x14ac:dyDescent="0.35">
      <c r="A162" s="24" t="s">
        <v>270</v>
      </c>
      <c r="B162" s="3" t="s">
        <v>343</v>
      </c>
      <c r="C162" s="3" t="s">
        <v>360</v>
      </c>
      <c r="D162" s="14" t="s">
        <v>362</v>
      </c>
      <c r="E162" s="3"/>
      <c r="F162" s="3" t="s">
        <v>131</v>
      </c>
      <c r="G162" s="13" t="s">
        <v>97</v>
      </c>
    </row>
    <row r="163" spans="1:7" x14ac:dyDescent="0.35">
      <c r="A163" s="24" t="s">
        <v>270</v>
      </c>
      <c r="B163" s="3" t="s">
        <v>343</v>
      </c>
      <c r="C163" s="3" t="s">
        <v>360</v>
      </c>
      <c r="D163" s="14" t="s">
        <v>363</v>
      </c>
      <c r="E163" s="3"/>
      <c r="F163" s="3" t="s">
        <v>131</v>
      </c>
      <c r="G163" s="13" t="s">
        <v>97</v>
      </c>
    </row>
    <row r="164" spans="1:7" x14ac:dyDescent="0.35">
      <c r="A164" s="24" t="s">
        <v>270</v>
      </c>
      <c r="B164" s="3" t="s">
        <v>343</v>
      </c>
      <c r="C164" s="3" t="s">
        <v>211</v>
      </c>
      <c r="D164" s="14" t="s">
        <v>364</v>
      </c>
      <c r="E164" s="3"/>
      <c r="F164" s="3" t="s">
        <v>131</v>
      </c>
      <c r="G164" s="13" t="s">
        <v>97</v>
      </c>
    </row>
    <row r="165" spans="1:7" x14ac:dyDescent="0.35">
      <c r="A165" s="24" t="s">
        <v>270</v>
      </c>
      <c r="B165" s="3" t="s">
        <v>343</v>
      </c>
      <c r="C165" s="3" t="s">
        <v>211</v>
      </c>
      <c r="D165" s="14" t="s">
        <v>365</v>
      </c>
      <c r="E165" s="3"/>
      <c r="F165" s="3" t="s">
        <v>131</v>
      </c>
      <c r="G165" s="13" t="s">
        <v>97</v>
      </c>
    </row>
    <row r="166" spans="1:7" x14ac:dyDescent="0.35">
      <c r="A166" s="24" t="s">
        <v>270</v>
      </c>
      <c r="B166" s="3" t="s">
        <v>343</v>
      </c>
      <c r="C166" s="3" t="s">
        <v>366</v>
      </c>
      <c r="D166" s="14" t="s">
        <v>367</v>
      </c>
      <c r="E166" s="3"/>
      <c r="F166" s="3" t="s">
        <v>131</v>
      </c>
      <c r="G166" s="13" t="s">
        <v>97</v>
      </c>
    </row>
    <row r="167" spans="1:7" x14ac:dyDescent="0.35">
      <c r="A167" s="24" t="s">
        <v>270</v>
      </c>
      <c r="B167" s="3" t="s">
        <v>343</v>
      </c>
      <c r="C167" s="3" t="s">
        <v>368</v>
      </c>
      <c r="D167" s="14" t="s">
        <v>369</v>
      </c>
      <c r="E167" s="3"/>
      <c r="F167" s="3" t="s">
        <v>131</v>
      </c>
      <c r="G167" s="13" t="s">
        <v>97</v>
      </c>
    </row>
    <row r="168" spans="1:7" x14ac:dyDescent="0.35">
      <c r="A168" s="24" t="s">
        <v>270</v>
      </c>
      <c r="B168" s="3" t="s">
        <v>343</v>
      </c>
      <c r="C168" s="3" t="s">
        <v>370</v>
      </c>
      <c r="D168" s="14" t="s">
        <v>371</v>
      </c>
      <c r="E168" s="3"/>
      <c r="F168" s="3" t="s">
        <v>131</v>
      </c>
      <c r="G168" s="13" t="s">
        <v>97</v>
      </c>
    </row>
    <row r="169" spans="1:7" x14ac:dyDescent="0.35">
      <c r="A169" s="24" t="s">
        <v>270</v>
      </c>
      <c r="B169" s="3" t="s">
        <v>343</v>
      </c>
      <c r="C169" s="3" t="s">
        <v>372</v>
      </c>
      <c r="D169" s="14" t="s">
        <v>373</v>
      </c>
      <c r="E169" s="3"/>
      <c r="F169" s="3" t="s">
        <v>131</v>
      </c>
      <c r="G169" s="13" t="s">
        <v>97</v>
      </c>
    </row>
    <row r="170" spans="1:7" x14ac:dyDescent="0.35">
      <c r="A170" s="24" t="s">
        <v>270</v>
      </c>
      <c r="B170" s="3" t="s">
        <v>343</v>
      </c>
      <c r="C170" s="3" t="s">
        <v>374</v>
      </c>
      <c r="D170" s="14" t="s">
        <v>375</v>
      </c>
      <c r="E170" s="3"/>
      <c r="F170" s="3" t="s">
        <v>131</v>
      </c>
      <c r="G170" s="13" t="s">
        <v>97</v>
      </c>
    </row>
    <row r="171" spans="1:7" x14ac:dyDescent="0.35">
      <c r="A171" s="24" t="s">
        <v>270</v>
      </c>
      <c r="B171" s="3" t="s">
        <v>343</v>
      </c>
      <c r="C171" s="3" t="s">
        <v>374</v>
      </c>
      <c r="D171" s="14" t="s">
        <v>376</v>
      </c>
      <c r="E171" s="3"/>
      <c r="F171" s="3" t="s">
        <v>131</v>
      </c>
      <c r="G171" s="13" t="s">
        <v>97</v>
      </c>
    </row>
    <row r="172" spans="1:7" ht="29" x14ac:dyDescent="0.35">
      <c r="A172" s="24" t="s">
        <v>270</v>
      </c>
      <c r="B172" s="3" t="s">
        <v>219</v>
      </c>
      <c r="C172" s="3" t="s">
        <v>377</v>
      </c>
      <c r="D172" s="14" t="s">
        <v>378</v>
      </c>
      <c r="E172" s="3"/>
      <c r="F172" s="3" t="s">
        <v>141</v>
      </c>
      <c r="G172" s="13" t="s">
        <v>97</v>
      </c>
    </row>
    <row r="173" spans="1:7" x14ac:dyDescent="0.35">
      <c r="A173" s="24" t="s">
        <v>270</v>
      </c>
      <c r="B173" s="3" t="s">
        <v>219</v>
      </c>
      <c r="C173" s="3" t="s">
        <v>379</v>
      </c>
      <c r="D173" s="14" t="s">
        <v>380</v>
      </c>
      <c r="E173" s="3"/>
      <c r="F173" s="3" t="s">
        <v>141</v>
      </c>
      <c r="G173" s="13" t="s">
        <v>97</v>
      </c>
    </row>
    <row r="174" spans="1:7" x14ac:dyDescent="0.35">
      <c r="A174" s="24" t="s">
        <v>270</v>
      </c>
      <c r="B174" s="3" t="s">
        <v>219</v>
      </c>
      <c r="C174" s="3" t="s">
        <v>113</v>
      </c>
      <c r="D174" s="14" t="s">
        <v>381</v>
      </c>
      <c r="E174" s="3"/>
      <c r="F174" s="3" t="s">
        <v>141</v>
      </c>
      <c r="G174" s="13" t="s">
        <v>97</v>
      </c>
    </row>
    <row r="175" spans="1:7" ht="29" x14ac:dyDescent="0.35">
      <c r="A175" s="24" t="s">
        <v>270</v>
      </c>
      <c r="B175" s="3" t="s">
        <v>219</v>
      </c>
      <c r="C175" s="3" t="s">
        <v>382</v>
      </c>
      <c r="D175" s="14" t="s">
        <v>383</v>
      </c>
      <c r="E175" s="3"/>
      <c r="F175" s="3" t="s">
        <v>141</v>
      </c>
      <c r="G175" s="13" t="s">
        <v>97</v>
      </c>
    </row>
    <row r="176" spans="1:7" x14ac:dyDescent="0.35">
      <c r="A176" s="24" t="s">
        <v>270</v>
      </c>
      <c r="B176" s="3" t="s">
        <v>219</v>
      </c>
      <c r="C176" s="3" t="s">
        <v>384</v>
      </c>
      <c r="D176" s="14" t="s">
        <v>385</v>
      </c>
      <c r="E176" s="3"/>
      <c r="F176" s="3" t="s">
        <v>141</v>
      </c>
      <c r="G176" s="13" t="s">
        <v>97</v>
      </c>
    </row>
    <row r="177" spans="1:7" x14ac:dyDescent="0.35">
      <c r="A177" s="24" t="s">
        <v>270</v>
      </c>
      <c r="B177" s="3" t="s">
        <v>219</v>
      </c>
      <c r="C177" s="3" t="s">
        <v>386</v>
      </c>
      <c r="D177" s="14" t="s">
        <v>387</v>
      </c>
      <c r="E177" s="3"/>
      <c r="F177" s="3" t="s">
        <v>141</v>
      </c>
      <c r="G177" s="13" t="s">
        <v>97</v>
      </c>
    </row>
    <row r="178" spans="1:7" x14ac:dyDescent="0.35">
      <c r="A178" s="24" t="s">
        <v>270</v>
      </c>
      <c r="B178" s="3" t="s">
        <v>219</v>
      </c>
      <c r="C178" s="3" t="s">
        <v>386</v>
      </c>
      <c r="D178" s="14" t="s">
        <v>388</v>
      </c>
      <c r="E178" s="3"/>
      <c r="F178" s="3" t="s">
        <v>141</v>
      </c>
      <c r="G178" s="13" t="s">
        <v>97</v>
      </c>
    </row>
    <row r="179" spans="1:7" x14ac:dyDescent="0.35">
      <c r="A179" s="24" t="s">
        <v>270</v>
      </c>
      <c r="B179" s="3" t="s">
        <v>219</v>
      </c>
      <c r="C179" s="3" t="s">
        <v>386</v>
      </c>
      <c r="D179" s="14" t="s">
        <v>389</v>
      </c>
      <c r="E179" s="3"/>
      <c r="F179" s="3" t="s">
        <v>141</v>
      </c>
      <c r="G179" s="13" t="s">
        <v>97</v>
      </c>
    </row>
    <row r="180" spans="1:7" x14ac:dyDescent="0.35">
      <c r="A180" s="24" t="s">
        <v>270</v>
      </c>
      <c r="B180" s="3" t="s">
        <v>219</v>
      </c>
      <c r="C180" s="3" t="s">
        <v>386</v>
      </c>
      <c r="D180" s="14" t="s">
        <v>390</v>
      </c>
      <c r="E180" s="3"/>
      <c r="F180" s="3" t="s">
        <v>141</v>
      </c>
      <c r="G180" s="13" t="s">
        <v>97</v>
      </c>
    </row>
    <row r="181" spans="1:7" x14ac:dyDescent="0.35">
      <c r="A181" s="24" t="s">
        <v>270</v>
      </c>
      <c r="B181" s="3" t="s">
        <v>219</v>
      </c>
      <c r="C181" s="3" t="s">
        <v>391</v>
      </c>
      <c r="D181" s="14" t="s">
        <v>392</v>
      </c>
      <c r="E181" s="3"/>
      <c r="F181" s="3" t="s">
        <v>141</v>
      </c>
      <c r="G181" s="13" t="s">
        <v>97</v>
      </c>
    </row>
    <row r="182" spans="1:7" ht="29" x14ac:dyDescent="0.35">
      <c r="A182" s="24" t="s">
        <v>270</v>
      </c>
      <c r="B182" s="3" t="s">
        <v>219</v>
      </c>
      <c r="C182" s="3" t="s">
        <v>393</v>
      </c>
      <c r="D182" s="14" t="s">
        <v>394</v>
      </c>
      <c r="E182" s="3"/>
      <c r="F182" s="3" t="s">
        <v>141</v>
      </c>
      <c r="G182" s="13" t="s">
        <v>97</v>
      </c>
    </row>
    <row r="183" spans="1:7" x14ac:dyDescent="0.35">
      <c r="A183" s="24" t="s">
        <v>270</v>
      </c>
      <c r="B183" s="3" t="s">
        <v>219</v>
      </c>
      <c r="C183" s="3" t="s">
        <v>395</v>
      </c>
      <c r="D183" s="14" t="s">
        <v>396</v>
      </c>
      <c r="E183" s="3"/>
      <c r="F183" s="3" t="s">
        <v>141</v>
      </c>
      <c r="G183" s="13" t="s">
        <v>97</v>
      </c>
    </row>
    <row r="184" spans="1:7" x14ac:dyDescent="0.35">
      <c r="A184" s="24" t="s">
        <v>270</v>
      </c>
      <c r="B184" s="3" t="s">
        <v>219</v>
      </c>
      <c r="C184" s="3" t="s">
        <v>395</v>
      </c>
      <c r="D184" s="14" t="s">
        <v>397</v>
      </c>
      <c r="E184" s="3"/>
      <c r="F184" s="3" t="s">
        <v>141</v>
      </c>
      <c r="G184" s="13" t="s">
        <v>97</v>
      </c>
    </row>
    <row r="185" spans="1:7" x14ac:dyDescent="0.35">
      <c r="A185" s="24" t="s">
        <v>270</v>
      </c>
      <c r="B185" s="3" t="s">
        <v>219</v>
      </c>
      <c r="C185" s="3" t="s">
        <v>145</v>
      </c>
      <c r="D185" s="14" t="s">
        <v>398</v>
      </c>
      <c r="E185" s="3"/>
      <c r="F185" s="3" t="s">
        <v>141</v>
      </c>
      <c r="G185" s="13" t="s">
        <v>97</v>
      </c>
    </row>
    <row r="186" spans="1:7" x14ac:dyDescent="0.35">
      <c r="A186" s="24" t="s">
        <v>270</v>
      </c>
      <c r="B186" s="3" t="s">
        <v>219</v>
      </c>
      <c r="C186" s="3" t="s">
        <v>145</v>
      </c>
      <c r="D186" s="14" t="s">
        <v>399</v>
      </c>
      <c r="E186" s="3"/>
      <c r="F186" s="3" t="s">
        <v>141</v>
      </c>
      <c r="G186" s="13" t="s">
        <v>97</v>
      </c>
    </row>
    <row r="187" spans="1:7" x14ac:dyDescent="0.35">
      <c r="A187" s="24" t="s">
        <v>270</v>
      </c>
      <c r="B187" s="3" t="s">
        <v>219</v>
      </c>
      <c r="C187" s="3" t="s">
        <v>145</v>
      </c>
      <c r="D187" s="14" t="s">
        <v>400</v>
      </c>
      <c r="E187" s="3"/>
      <c r="F187" s="3" t="s">
        <v>141</v>
      </c>
      <c r="G187" s="13" t="s">
        <v>97</v>
      </c>
    </row>
    <row r="188" spans="1:7" x14ac:dyDescent="0.35">
      <c r="A188" s="24" t="s">
        <v>270</v>
      </c>
      <c r="B188" s="3" t="s">
        <v>219</v>
      </c>
      <c r="C188" s="3" t="s">
        <v>162</v>
      </c>
      <c r="D188" s="14" t="s">
        <v>401</v>
      </c>
      <c r="E188" s="3"/>
      <c r="F188" s="3" t="s">
        <v>141</v>
      </c>
      <c r="G188" s="13" t="s">
        <v>97</v>
      </c>
    </row>
    <row r="189" spans="1:7" x14ac:dyDescent="0.35">
      <c r="A189" s="24" t="s">
        <v>270</v>
      </c>
      <c r="B189" s="3" t="s">
        <v>219</v>
      </c>
      <c r="C189" s="3" t="s">
        <v>162</v>
      </c>
      <c r="D189" s="14" t="s">
        <v>402</v>
      </c>
      <c r="E189" s="3"/>
      <c r="F189" s="3" t="s">
        <v>141</v>
      </c>
      <c r="G189" s="13" t="s">
        <v>97</v>
      </c>
    </row>
    <row r="190" spans="1:7" x14ac:dyDescent="0.35">
      <c r="A190" s="24" t="s">
        <v>270</v>
      </c>
      <c r="B190" s="3" t="s">
        <v>219</v>
      </c>
      <c r="C190" s="3" t="s">
        <v>142</v>
      </c>
      <c r="D190" s="14" t="s">
        <v>403</v>
      </c>
      <c r="E190" s="3"/>
      <c r="F190" s="3" t="s">
        <v>141</v>
      </c>
      <c r="G190" s="13" t="s">
        <v>97</v>
      </c>
    </row>
    <row r="191" spans="1:7" x14ac:dyDescent="0.35">
      <c r="A191" s="24" t="s">
        <v>270</v>
      </c>
      <c r="B191" s="3" t="s">
        <v>219</v>
      </c>
      <c r="C191" s="3" t="s">
        <v>142</v>
      </c>
      <c r="D191" s="14" t="s">
        <v>404</v>
      </c>
      <c r="E191" s="3"/>
      <c r="F191" s="3" t="s">
        <v>141</v>
      </c>
      <c r="G191" s="13" t="s">
        <v>97</v>
      </c>
    </row>
    <row r="192" spans="1:7" x14ac:dyDescent="0.35">
      <c r="A192" s="24" t="s">
        <v>270</v>
      </c>
      <c r="B192" s="3" t="s">
        <v>219</v>
      </c>
      <c r="C192" s="3" t="s">
        <v>199</v>
      </c>
      <c r="D192" s="14" t="s">
        <v>405</v>
      </c>
      <c r="E192" s="3"/>
      <c r="F192" s="3" t="s">
        <v>141</v>
      </c>
      <c r="G192" s="13" t="s">
        <v>97</v>
      </c>
    </row>
    <row r="193" spans="1:7" x14ac:dyDescent="0.35">
      <c r="A193" s="24" t="s">
        <v>270</v>
      </c>
      <c r="B193" s="3" t="s">
        <v>219</v>
      </c>
      <c r="C193" s="3" t="s">
        <v>199</v>
      </c>
      <c r="D193" s="14" t="s">
        <v>406</v>
      </c>
      <c r="E193" s="3"/>
      <c r="F193" s="3" t="s">
        <v>141</v>
      </c>
      <c r="G193" s="13" t="s">
        <v>97</v>
      </c>
    </row>
    <row r="194" spans="1:7" x14ac:dyDescent="0.35">
      <c r="A194" s="24" t="s">
        <v>270</v>
      </c>
      <c r="B194" s="3" t="s">
        <v>219</v>
      </c>
      <c r="C194" s="3" t="s">
        <v>199</v>
      </c>
      <c r="D194" s="14" t="s">
        <v>407</v>
      </c>
      <c r="E194" s="3"/>
      <c r="F194" s="3" t="s">
        <v>141</v>
      </c>
      <c r="G194" s="13" t="s">
        <v>97</v>
      </c>
    </row>
    <row r="195" spans="1:7" ht="29" x14ac:dyDescent="0.35">
      <c r="A195" s="24" t="s">
        <v>270</v>
      </c>
      <c r="B195" s="3" t="s">
        <v>228</v>
      </c>
      <c r="C195" s="3" t="s">
        <v>226</v>
      </c>
      <c r="D195" s="14" t="s">
        <v>408</v>
      </c>
      <c r="E195" s="3"/>
      <c r="F195" s="3" t="s">
        <v>147</v>
      </c>
      <c r="G195" s="13" t="s">
        <v>97</v>
      </c>
    </row>
    <row r="196" spans="1:7" x14ac:dyDescent="0.35">
      <c r="A196" s="24" t="s">
        <v>270</v>
      </c>
      <c r="B196" s="3" t="s">
        <v>228</v>
      </c>
      <c r="C196" s="3" t="s">
        <v>409</v>
      </c>
      <c r="D196" s="14" t="s">
        <v>410</v>
      </c>
      <c r="E196" s="3"/>
      <c r="F196" s="3" t="s">
        <v>147</v>
      </c>
      <c r="G196" s="13" t="s">
        <v>97</v>
      </c>
    </row>
    <row r="197" spans="1:7" x14ac:dyDescent="0.35">
      <c r="A197" s="24" t="s">
        <v>270</v>
      </c>
      <c r="B197" s="3" t="s">
        <v>228</v>
      </c>
      <c r="C197" s="3" t="s">
        <v>231</v>
      </c>
      <c r="D197" s="14" t="s">
        <v>411</v>
      </c>
      <c r="E197" s="3"/>
      <c r="F197" s="3" t="s">
        <v>147</v>
      </c>
      <c r="G197" s="13" t="s">
        <v>97</v>
      </c>
    </row>
    <row r="198" spans="1:7" x14ac:dyDescent="0.35">
      <c r="A198" s="24" t="s">
        <v>270</v>
      </c>
      <c r="B198" s="3" t="s">
        <v>228</v>
      </c>
      <c r="C198" s="3" t="s">
        <v>231</v>
      </c>
      <c r="D198" s="14" t="s">
        <v>412</v>
      </c>
      <c r="E198" s="3"/>
      <c r="F198" s="3" t="s">
        <v>147</v>
      </c>
      <c r="G198" s="13" t="s">
        <v>97</v>
      </c>
    </row>
    <row r="199" spans="1:7" x14ac:dyDescent="0.35">
      <c r="A199" s="24" t="s">
        <v>270</v>
      </c>
      <c r="B199" s="3" t="s">
        <v>228</v>
      </c>
      <c r="C199" s="3" t="s">
        <v>233</v>
      </c>
      <c r="D199" s="14" t="s">
        <v>413</v>
      </c>
      <c r="E199" s="3"/>
      <c r="F199" s="3" t="s">
        <v>147</v>
      </c>
      <c r="G199" s="13" t="s">
        <v>97</v>
      </c>
    </row>
    <row r="200" spans="1:7" x14ac:dyDescent="0.35">
      <c r="A200" s="24" t="s">
        <v>270</v>
      </c>
      <c r="B200" s="3" t="s">
        <v>228</v>
      </c>
      <c r="C200" s="3" t="s">
        <v>233</v>
      </c>
      <c r="D200" s="14" t="s">
        <v>414</v>
      </c>
      <c r="E200" s="3"/>
      <c r="F200" s="3" t="s">
        <v>147</v>
      </c>
      <c r="G200" s="13" t="s">
        <v>97</v>
      </c>
    </row>
    <row r="201" spans="1:7" ht="29" x14ac:dyDescent="0.35">
      <c r="A201" s="24" t="s">
        <v>270</v>
      </c>
      <c r="B201" s="3" t="s">
        <v>228</v>
      </c>
      <c r="C201" s="3" t="s">
        <v>415</v>
      </c>
      <c r="D201" s="14" t="s">
        <v>416</v>
      </c>
      <c r="E201" s="3"/>
      <c r="F201" s="3" t="s">
        <v>147</v>
      </c>
      <c r="G201" s="13" t="s">
        <v>97</v>
      </c>
    </row>
    <row r="202" spans="1:7" x14ac:dyDescent="0.35">
      <c r="A202" s="24" t="s">
        <v>270</v>
      </c>
      <c r="B202" s="3" t="s">
        <v>228</v>
      </c>
      <c r="C202" s="3" t="s">
        <v>415</v>
      </c>
      <c r="D202" s="14" t="s">
        <v>417</v>
      </c>
      <c r="E202" s="3"/>
      <c r="F202" s="3" t="s">
        <v>147</v>
      </c>
      <c r="G202" s="13" t="s">
        <v>97</v>
      </c>
    </row>
    <row r="203" spans="1:7" x14ac:dyDescent="0.35">
      <c r="A203" s="24" t="s">
        <v>270</v>
      </c>
      <c r="B203" s="3" t="s">
        <v>228</v>
      </c>
      <c r="C203" s="3" t="s">
        <v>415</v>
      </c>
      <c r="D203" s="14" t="s">
        <v>418</v>
      </c>
      <c r="E203" s="3"/>
      <c r="F203" s="3" t="s">
        <v>147</v>
      </c>
      <c r="G203" s="13" t="s">
        <v>97</v>
      </c>
    </row>
    <row r="204" spans="1:7" x14ac:dyDescent="0.35">
      <c r="A204" s="24" t="s">
        <v>270</v>
      </c>
      <c r="B204" s="3" t="s">
        <v>228</v>
      </c>
      <c r="C204" s="3" t="s">
        <v>419</v>
      </c>
      <c r="D204" s="14" t="s">
        <v>420</v>
      </c>
      <c r="E204" s="3"/>
      <c r="F204" s="3" t="s">
        <v>147</v>
      </c>
      <c r="G204" s="13" t="s">
        <v>97</v>
      </c>
    </row>
    <row r="205" spans="1:7" x14ac:dyDescent="0.35">
      <c r="A205" s="24" t="s">
        <v>270</v>
      </c>
      <c r="B205" s="3" t="s">
        <v>228</v>
      </c>
      <c r="C205" s="3" t="s">
        <v>145</v>
      </c>
      <c r="D205" s="14" t="s">
        <v>421</v>
      </c>
      <c r="E205" s="3"/>
      <c r="F205" s="3" t="s">
        <v>147</v>
      </c>
      <c r="G205" s="13" t="s">
        <v>97</v>
      </c>
    </row>
    <row r="206" spans="1:7" x14ac:dyDescent="0.35">
      <c r="A206" s="24" t="s">
        <v>270</v>
      </c>
      <c r="B206" s="3" t="s">
        <v>228</v>
      </c>
      <c r="C206" s="3" t="s">
        <v>422</v>
      </c>
      <c r="D206" s="14" t="s">
        <v>423</v>
      </c>
      <c r="E206" s="3"/>
      <c r="F206" s="3" t="s">
        <v>147</v>
      </c>
      <c r="G206" s="13" t="s">
        <v>97</v>
      </c>
    </row>
    <row r="207" spans="1:7" x14ac:dyDescent="0.35">
      <c r="A207" s="24" t="s">
        <v>270</v>
      </c>
      <c r="B207" s="3" t="s">
        <v>228</v>
      </c>
      <c r="C207" s="3" t="s">
        <v>422</v>
      </c>
      <c r="D207" s="14" t="s">
        <v>424</v>
      </c>
      <c r="E207" s="3"/>
      <c r="F207" s="3" t="s">
        <v>147</v>
      </c>
      <c r="G207" s="13" t="s">
        <v>97</v>
      </c>
    </row>
    <row r="208" spans="1:7" x14ac:dyDescent="0.35">
      <c r="A208" s="24" t="s">
        <v>270</v>
      </c>
      <c r="B208" s="3" t="s">
        <v>228</v>
      </c>
      <c r="C208" s="3" t="s">
        <v>425</v>
      </c>
      <c r="D208" s="14" t="s">
        <v>426</v>
      </c>
      <c r="E208" s="3"/>
      <c r="F208" s="3" t="s">
        <v>147</v>
      </c>
      <c r="G208" s="13" t="s">
        <v>97</v>
      </c>
    </row>
    <row r="209" spans="1:7" x14ac:dyDescent="0.35">
      <c r="A209" s="24" t="s">
        <v>270</v>
      </c>
      <c r="B209" s="3" t="s">
        <v>228</v>
      </c>
      <c r="C209" s="3" t="s">
        <v>427</v>
      </c>
      <c r="D209" s="14" t="s">
        <v>428</v>
      </c>
      <c r="E209" s="3"/>
      <c r="F209" s="3" t="s">
        <v>147</v>
      </c>
      <c r="G209" s="13" t="s">
        <v>97</v>
      </c>
    </row>
    <row r="210" spans="1:7" x14ac:dyDescent="0.35">
      <c r="A210" s="24" t="s">
        <v>270</v>
      </c>
      <c r="B210" s="3" t="s">
        <v>228</v>
      </c>
      <c r="C210" s="3" t="s">
        <v>429</v>
      </c>
      <c r="D210" s="14" t="s">
        <v>430</v>
      </c>
      <c r="E210" s="3"/>
      <c r="F210" s="3" t="s">
        <v>147</v>
      </c>
      <c r="G210" s="13" t="s">
        <v>97</v>
      </c>
    </row>
    <row r="211" spans="1:7" x14ac:dyDescent="0.35">
      <c r="A211" s="24" t="s">
        <v>270</v>
      </c>
      <c r="B211" s="3" t="s">
        <v>228</v>
      </c>
      <c r="C211" s="3" t="s">
        <v>431</v>
      </c>
      <c r="D211" s="14" t="s">
        <v>432</v>
      </c>
      <c r="E211" s="3"/>
      <c r="F211" s="3" t="s">
        <v>147</v>
      </c>
      <c r="G211" s="13" t="s">
        <v>97</v>
      </c>
    </row>
    <row r="212" spans="1:7" x14ac:dyDescent="0.35">
      <c r="A212" s="24" t="s">
        <v>270</v>
      </c>
      <c r="B212" s="3" t="s">
        <v>228</v>
      </c>
      <c r="C212" s="3" t="s">
        <v>431</v>
      </c>
      <c r="D212" s="14" t="s">
        <v>433</v>
      </c>
      <c r="E212" s="3"/>
      <c r="F212" s="3" t="s">
        <v>147</v>
      </c>
      <c r="G212" s="13" t="s">
        <v>97</v>
      </c>
    </row>
    <row r="213" spans="1:7" x14ac:dyDescent="0.35">
      <c r="A213" s="24" t="s">
        <v>270</v>
      </c>
      <c r="B213" s="3" t="s">
        <v>228</v>
      </c>
      <c r="C213" s="3" t="s">
        <v>434</v>
      </c>
      <c r="D213" s="14" t="s">
        <v>435</v>
      </c>
      <c r="E213" s="3"/>
      <c r="F213" s="3" t="s">
        <v>147</v>
      </c>
      <c r="G213" s="13" t="s">
        <v>97</v>
      </c>
    </row>
    <row r="214" spans="1:7" x14ac:dyDescent="0.35">
      <c r="A214" s="24" t="s">
        <v>270</v>
      </c>
      <c r="B214" s="3" t="s">
        <v>228</v>
      </c>
      <c r="C214" s="3" t="s">
        <v>436</v>
      </c>
      <c r="D214" s="14" t="s">
        <v>437</v>
      </c>
      <c r="E214" s="3"/>
      <c r="F214" s="3" t="s">
        <v>147</v>
      </c>
      <c r="G214" s="13" t="s">
        <v>97</v>
      </c>
    </row>
    <row r="215" spans="1:7" x14ac:dyDescent="0.35">
      <c r="A215" s="24" t="s">
        <v>270</v>
      </c>
      <c r="B215" s="3" t="s">
        <v>228</v>
      </c>
      <c r="C215" s="3" t="s">
        <v>436</v>
      </c>
      <c r="D215" s="14" t="s">
        <v>438</v>
      </c>
      <c r="E215" s="3"/>
      <c r="F215" s="3" t="s">
        <v>147</v>
      </c>
      <c r="G215" s="13" t="s">
        <v>97</v>
      </c>
    </row>
    <row r="216" spans="1:7" x14ac:dyDescent="0.35">
      <c r="A216" s="24" t="s">
        <v>270</v>
      </c>
      <c r="B216" s="3" t="s">
        <v>228</v>
      </c>
      <c r="C216" s="3" t="s">
        <v>241</v>
      </c>
      <c r="D216" s="14" t="s">
        <v>439</v>
      </c>
      <c r="E216" s="3"/>
      <c r="F216" s="3" t="s">
        <v>147</v>
      </c>
      <c r="G216" s="13" t="s">
        <v>97</v>
      </c>
    </row>
    <row r="217" spans="1:7" x14ac:dyDescent="0.35">
      <c r="A217" s="24" t="s">
        <v>270</v>
      </c>
      <c r="B217" s="3" t="s">
        <v>228</v>
      </c>
      <c r="C217" s="3" t="s">
        <v>241</v>
      </c>
      <c r="D217" s="14" t="s">
        <v>440</v>
      </c>
      <c r="E217" s="3"/>
      <c r="F217" s="3" t="s">
        <v>147</v>
      </c>
      <c r="G217" s="13" t="s">
        <v>97</v>
      </c>
    </row>
    <row r="218" spans="1:7" x14ac:dyDescent="0.35">
      <c r="A218" s="24" t="s">
        <v>270</v>
      </c>
      <c r="B218" s="3" t="s">
        <v>228</v>
      </c>
      <c r="C218" s="3" t="s">
        <v>241</v>
      </c>
      <c r="D218" s="14" t="s">
        <v>441</v>
      </c>
      <c r="E218" s="3"/>
      <c r="F218" s="3" t="s">
        <v>147</v>
      </c>
      <c r="G218" s="13" t="s">
        <v>97</v>
      </c>
    </row>
    <row r="219" spans="1:7" x14ac:dyDescent="0.35">
      <c r="A219" s="24" t="s">
        <v>270</v>
      </c>
      <c r="B219" s="3" t="s">
        <v>228</v>
      </c>
      <c r="C219" s="3" t="s">
        <v>442</v>
      </c>
      <c r="D219" s="14" t="s">
        <v>443</v>
      </c>
      <c r="E219" s="3"/>
      <c r="F219" s="3" t="s">
        <v>147</v>
      </c>
      <c r="G219" s="13" t="s">
        <v>97</v>
      </c>
    </row>
    <row r="220" spans="1:7" x14ac:dyDescent="0.35">
      <c r="A220" s="24" t="s">
        <v>270</v>
      </c>
      <c r="B220" s="3" t="s">
        <v>228</v>
      </c>
      <c r="C220" s="3" t="s">
        <v>442</v>
      </c>
      <c r="D220" s="14" t="s">
        <v>444</v>
      </c>
      <c r="E220" s="3"/>
      <c r="F220" s="3" t="s">
        <v>147</v>
      </c>
      <c r="G220" s="13" t="s">
        <v>97</v>
      </c>
    </row>
    <row r="221" spans="1:7" x14ac:dyDescent="0.35">
      <c r="A221" s="24" t="s">
        <v>270</v>
      </c>
      <c r="B221" s="3" t="s">
        <v>243</v>
      </c>
      <c r="C221" s="3" t="s">
        <v>445</v>
      </c>
      <c r="D221" s="14" t="s">
        <v>446</v>
      </c>
      <c r="E221" s="3"/>
      <c r="F221" s="3" t="s">
        <v>136</v>
      </c>
      <c r="G221" s="13" t="s">
        <v>97</v>
      </c>
    </row>
    <row r="222" spans="1:7" x14ac:dyDescent="0.35">
      <c r="A222" s="24" t="s">
        <v>270</v>
      </c>
      <c r="B222" s="3" t="s">
        <v>243</v>
      </c>
      <c r="C222" s="3" t="s">
        <v>447</v>
      </c>
      <c r="D222" s="14" t="s">
        <v>448</v>
      </c>
      <c r="E222" s="3"/>
      <c r="F222" s="3" t="s">
        <v>136</v>
      </c>
      <c r="G222" s="13" t="s">
        <v>97</v>
      </c>
    </row>
    <row r="223" spans="1:7" x14ac:dyDescent="0.35">
      <c r="A223" s="24" t="s">
        <v>270</v>
      </c>
      <c r="B223" s="3" t="s">
        <v>243</v>
      </c>
      <c r="C223" s="3" t="s">
        <v>449</v>
      </c>
      <c r="D223" s="14" t="s">
        <v>450</v>
      </c>
      <c r="E223" s="3"/>
      <c r="F223" s="3" t="s">
        <v>136</v>
      </c>
      <c r="G223" s="13" t="s">
        <v>97</v>
      </c>
    </row>
    <row r="224" spans="1:7" x14ac:dyDescent="0.35">
      <c r="A224" s="24" t="s">
        <v>270</v>
      </c>
      <c r="B224" s="3" t="s">
        <v>243</v>
      </c>
      <c r="C224" s="3" t="s">
        <v>246</v>
      </c>
      <c r="D224" s="14" t="s">
        <v>451</v>
      </c>
      <c r="E224" s="3"/>
      <c r="F224" s="3" t="s">
        <v>136</v>
      </c>
      <c r="G224" s="13" t="s">
        <v>97</v>
      </c>
    </row>
    <row r="225" spans="1:7" x14ac:dyDescent="0.35">
      <c r="A225" s="24" t="s">
        <v>270</v>
      </c>
      <c r="B225" s="3" t="s">
        <v>243</v>
      </c>
      <c r="C225" s="3" t="s">
        <v>246</v>
      </c>
      <c r="D225" s="14" t="s">
        <v>452</v>
      </c>
      <c r="E225" s="3"/>
      <c r="F225" s="3" t="s">
        <v>136</v>
      </c>
      <c r="G225" s="13" t="s">
        <v>97</v>
      </c>
    </row>
    <row r="226" spans="1:7" x14ac:dyDescent="0.35">
      <c r="A226" s="24" t="s">
        <v>270</v>
      </c>
      <c r="B226" s="3" t="s">
        <v>243</v>
      </c>
      <c r="C226" s="3" t="s">
        <v>246</v>
      </c>
      <c r="D226" s="14" t="s">
        <v>453</v>
      </c>
      <c r="E226" s="3"/>
      <c r="F226" s="3" t="s">
        <v>136</v>
      </c>
      <c r="G226" s="13" t="s">
        <v>97</v>
      </c>
    </row>
    <row r="227" spans="1:7" x14ac:dyDescent="0.35">
      <c r="A227" s="24" t="s">
        <v>270</v>
      </c>
      <c r="B227" s="3" t="s">
        <v>243</v>
      </c>
      <c r="C227" s="3" t="s">
        <v>246</v>
      </c>
      <c r="D227" s="14" t="s">
        <v>454</v>
      </c>
      <c r="E227" s="3"/>
      <c r="F227" s="3" t="s">
        <v>136</v>
      </c>
      <c r="G227" s="13" t="s">
        <v>97</v>
      </c>
    </row>
    <row r="228" spans="1:7" x14ac:dyDescent="0.35">
      <c r="A228" s="24" t="s">
        <v>270</v>
      </c>
      <c r="B228" s="3" t="s">
        <v>243</v>
      </c>
      <c r="C228" s="3" t="s">
        <v>246</v>
      </c>
      <c r="D228" s="14" t="s">
        <v>455</v>
      </c>
      <c r="E228" s="3"/>
      <c r="F228" s="3" t="s">
        <v>136</v>
      </c>
      <c r="G228" s="13" t="s">
        <v>97</v>
      </c>
    </row>
    <row r="229" spans="1:7" x14ac:dyDescent="0.35">
      <c r="A229" s="24" t="s">
        <v>270</v>
      </c>
      <c r="B229" s="3" t="s">
        <v>243</v>
      </c>
      <c r="C229" s="3" t="s">
        <v>456</v>
      </c>
      <c r="D229" s="14" t="s">
        <v>457</v>
      </c>
      <c r="E229" s="3"/>
      <c r="F229" s="3" t="s">
        <v>136</v>
      </c>
      <c r="G229" s="13" t="s">
        <v>97</v>
      </c>
    </row>
    <row r="230" spans="1:7" x14ac:dyDescent="0.35">
      <c r="A230" s="24" t="s">
        <v>270</v>
      </c>
      <c r="B230" s="3" t="s">
        <v>243</v>
      </c>
      <c r="C230" s="3" t="s">
        <v>458</v>
      </c>
      <c r="D230" s="14" t="s">
        <v>459</v>
      </c>
      <c r="E230" s="3"/>
      <c r="F230" s="3" t="s">
        <v>136</v>
      </c>
      <c r="G230" s="13" t="s">
        <v>97</v>
      </c>
    </row>
    <row r="231" spans="1:7" x14ac:dyDescent="0.35">
      <c r="A231" s="24" t="s">
        <v>270</v>
      </c>
      <c r="B231" s="3" t="s">
        <v>243</v>
      </c>
      <c r="C231" s="3" t="s">
        <v>458</v>
      </c>
      <c r="D231" s="14" t="s">
        <v>460</v>
      </c>
      <c r="E231" s="3"/>
      <c r="F231" s="3" t="s">
        <v>136</v>
      </c>
      <c r="G231" s="13" t="s">
        <v>97</v>
      </c>
    </row>
    <row r="232" spans="1:7" x14ac:dyDescent="0.35">
      <c r="A232" s="24" t="s">
        <v>270</v>
      </c>
      <c r="B232" s="3" t="s">
        <v>243</v>
      </c>
      <c r="C232" s="3" t="s">
        <v>461</v>
      </c>
      <c r="D232" s="14" t="s">
        <v>462</v>
      </c>
      <c r="E232" s="3"/>
      <c r="F232" s="3" t="s">
        <v>136</v>
      </c>
      <c r="G232" s="13" t="s">
        <v>97</v>
      </c>
    </row>
    <row r="233" spans="1:7" x14ac:dyDescent="0.35">
      <c r="A233" s="24" t="s">
        <v>270</v>
      </c>
      <c r="B233" s="3" t="s">
        <v>243</v>
      </c>
      <c r="C233" s="3" t="s">
        <v>463</v>
      </c>
      <c r="D233" s="14" t="s">
        <v>464</v>
      </c>
      <c r="E233" s="3"/>
      <c r="F233" s="3" t="s">
        <v>136</v>
      </c>
      <c r="G233" s="13" t="s">
        <v>97</v>
      </c>
    </row>
    <row r="234" spans="1:7" x14ac:dyDescent="0.35">
      <c r="A234" s="24" t="s">
        <v>270</v>
      </c>
      <c r="B234" s="3" t="s">
        <v>243</v>
      </c>
      <c r="C234" s="3" t="s">
        <v>188</v>
      </c>
      <c r="D234" s="14" t="s">
        <v>465</v>
      </c>
      <c r="E234" s="3"/>
      <c r="F234" s="3" t="s">
        <v>136</v>
      </c>
      <c r="G234" s="13" t="s">
        <v>97</v>
      </c>
    </row>
    <row r="235" spans="1:7" x14ac:dyDescent="0.35">
      <c r="A235" s="24" t="s">
        <v>270</v>
      </c>
      <c r="B235" s="3" t="s">
        <v>243</v>
      </c>
      <c r="C235" s="3" t="s">
        <v>252</v>
      </c>
      <c r="D235" s="14" t="s">
        <v>466</v>
      </c>
      <c r="E235" s="3"/>
      <c r="F235" s="3" t="s">
        <v>136</v>
      </c>
      <c r="G235" s="13" t="s">
        <v>97</v>
      </c>
    </row>
    <row r="236" spans="1:7" ht="29" x14ac:dyDescent="0.35">
      <c r="A236" s="24" t="s">
        <v>270</v>
      </c>
      <c r="B236" s="3" t="s">
        <v>243</v>
      </c>
      <c r="C236" s="3" t="s">
        <v>467</v>
      </c>
      <c r="D236" s="14" t="s">
        <v>468</v>
      </c>
      <c r="E236" s="3"/>
      <c r="F236" s="3" t="s">
        <v>136</v>
      </c>
      <c r="G236" s="13" t="s">
        <v>97</v>
      </c>
    </row>
    <row r="237" spans="1:7" x14ac:dyDescent="0.35">
      <c r="A237" s="24" t="s">
        <v>270</v>
      </c>
      <c r="B237" s="3" t="s">
        <v>243</v>
      </c>
      <c r="C237" s="3" t="s">
        <v>153</v>
      </c>
      <c r="D237" s="14" t="s">
        <v>469</v>
      </c>
      <c r="E237" s="3"/>
      <c r="F237" s="3" t="s">
        <v>136</v>
      </c>
      <c r="G237" s="13" t="s">
        <v>97</v>
      </c>
    </row>
    <row r="238" spans="1:7" ht="29" x14ac:dyDescent="0.35">
      <c r="A238" s="24" t="s">
        <v>270</v>
      </c>
      <c r="B238" s="3" t="s">
        <v>243</v>
      </c>
      <c r="C238" s="3" t="s">
        <v>470</v>
      </c>
      <c r="D238" s="14" t="s">
        <v>471</v>
      </c>
      <c r="E238" s="3"/>
      <c r="F238" s="3" t="s">
        <v>136</v>
      </c>
      <c r="G238" s="13" t="s">
        <v>97</v>
      </c>
    </row>
    <row r="239" spans="1:7" ht="29" x14ac:dyDescent="0.35">
      <c r="A239" s="24" t="s">
        <v>270</v>
      </c>
      <c r="B239" s="3" t="s">
        <v>243</v>
      </c>
      <c r="C239" s="3" t="s">
        <v>472</v>
      </c>
      <c r="D239" s="14" t="s">
        <v>473</v>
      </c>
      <c r="E239" s="3"/>
      <c r="F239" s="3" t="s">
        <v>136</v>
      </c>
      <c r="G239" s="13" t="s">
        <v>97</v>
      </c>
    </row>
    <row r="240" spans="1:7" x14ac:dyDescent="0.35">
      <c r="A240" s="24" t="s">
        <v>270</v>
      </c>
      <c r="B240" s="3" t="s">
        <v>256</v>
      </c>
      <c r="C240" s="3" t="s">
        <v>474</v>
      </c>
      <c r="D240" s="14" t="s">
        <v>475</v>
      </c>
      <c r="E240" s="3"/>
      <c r="F240" s="3" t="s">
        <v>160</v>
      </c>
      <c r="G240" s="13" t="s">
        <v>97</v>
      </c>
    </row>
    <row r="241" spans="1:7" ht="29" x14ac:dyDescent="0.35">
      <c r="A241" s="24" t="s">
        <v>270</v>
      </c>
      <c r="B241" s="3" t="s">
        <v>256</v>
      </c>
      <c r="C241" s="3" t="s">
        <v>474</v>
      </c>
      <c r="D241" s="14" t="s">
        <v>476</v>
      </c>
      <c r="E241" s="3"/>
      <c r="F241" s="3" t="s">
        <v>160</v>
      </c>
      <c r="G241" s="13" t="s">
        <v>97</v>
      </c>
    </row>
    <row r="242" spans="1:7" ht="29" x14ac:dyDescent="0.35">
      <c r="A242" s="24" t="s">
        <v>270</v>
      </c>
      <c r="B242" s="3" t="s">
        <v>256</v>
      </c>
      <c r="C242" s="3" t="s">
        <v>474</v>
      </c>
      <c r="D242" s="14" t="s">
        <v>477</v>
      </c>
      <c r="E242" s="3"/>
      <c r="F242" s="3" t="s">
        <v>160</v>
      </c>
      <c r="G242" s="13" t="s">
        <v>97</v>
      </c>
    </row>
    <row r="243" spans="1:7" x14ac:dyDescent="0.35">
      <c r="A243" s="24" t="s">
        <v>270</v>
      </c>
      <c r="B243" s="3" t="s">
        <v>256</v>
      </c>
      <c r="C243" s="3" t="s">
        <v>467</v>
      </c>
      <c r="D243" s="14" t="s">
        <v>478</v>
      </c>
      <c r="E243" s="3"/>
      <c r="F243" s="3" t="s">
        <v>160</v>
      </c>
      <c r="G243" s="13" t="s">
        <v>97</v>
      </c>
    </row>
    <row r="244" spans="1:7" ht="29" x14ac:dyDescent="0.35">
      <c r="A244" s="24" t="s">
        <v>270</v>
      </c>
      <c r="B244" s="3" t="s">
        <v>256</v>
      </c>
      <c r="C244" s="3" t="s">
        <v>467</v>
      </c>
      <c r="D244" s="14" t="s">
        <v>479</v>
      </c>
      <c r="E244" s="3"/>
      <c r="F244" s="3" t="s">
        <v>160</v>
      </c>
      <c r="G244" s="13" t="s">
        <v>97</v>
      </c>
    </row>
    <row r="245" spans="1:7" x14ac:dyDescent="0.35">
      <c r="A245" s="24" t="s">
        <v>270</v>
      </c>
      <c r="B245" s="3" t="s">
        <v>256</v>
      </c>
      <c r="C245" s="3" t="s">
        <v>467</v>
      </c>
      <c r="D245" s="14" t="s">
        <v>480</v>
      </c>
      <c r="E245" s="3"/>
      <c r="F245" s="3" t="s">
        <v>160</v>
      </c>
      <c r="G245" s="13" t="s">
        <v>97</v>
      </c>
    </row>
    <row r="246" spans="1:7" x14ac:dyDescent="0.35">
      <c r="A246" s="24" t="s">
        <v>270</v>
      </c>
      <c r="B246" s="3" t="s">
        <v>256</v>
      </c>
      <c r="C246" s="3" t="s">
        <v>235</v>
      </c>
      <c r="D246" s="14" t="s">
        <v>481</v>
      </c>
      <c r="E246" s="3"/>
      <c r="F246" s="3" t="s">
        <v>160</v>
      </c>
      <c r="G246" s="13" t="s">
        <v>97</v>
      </c>
    </row>
    <row r="247" spans="1:7" ht="29" x14ac:dyDescent="0.35">
      <c r="A247" s="24" t="s">
        <v>270</v>
      </c>
      <c r="B247" s="3" t="s">
        <v>256</v>
      </c>
      <c r="C247" s="3" t="s">
        <v>235</v>
      </c>
      <c r="D247" s="14" t="s">
        <v>482</v>
      </c>
      <c r="E247" s="3"/>
      <c r="F247" s="3" t="s">
        <v>160</v>
      </c>
      <c r="G247" s="13" t="s">
        <v>97</v>
      </c>
    </row>
    <row r="248" spans="1:7" x14ac:dyDescent="0.35">
      <c r="A248" s="24" t="s">
        <v>270</v>
      </c>
      <c r="B248" s="3" t="s">
        <v>256</v>
      </c>
      <c r="C248" s="3" t="s">
        <v>235</v>
      </c>
      <c r="D248" s="14" t="s">
        <v>483</v>
      </c>
      <c r="E248" s="3"/>
      <c r="F248" s="3" t="s">
        <v>160</v>
      </c>
      <c r="G248" s="13" t="s">
        <v>97</v>
      </c>
    </row>
    <row r="249" spans="1:7" ht="29" x14ac:dyDescent="0.35">
      <c r="A249" s="24" t="s">
        <v>270</v>
      </c>
      <c r="B249" s="3" t="s">
        <v>256</v>
      </c>
      <c r="C249" s="3" t="s">
        <v>484</v>
      </c>
      <c r="D249" s="14" t="s">
        <v>485</v>
      </c>
      <c r="E249" s="3"/>
      <c r="F249" s="3" t="s">
        <v>160</v>
      </c>
      <c r="G249" s="13" t="s">
        <v>97</v>
      </c>
    </row>
    <row r="250" spans="1:7" x14ac:dyDescent="0.35">
      <c r="A250" s="24" t="s">
        <v>270</v>
      </c>
      <c r="B250" s="3" t="s">
        <v>256</v>
      </c>
      <c r="C250" s="3" t="s">
        <v>484</v>
      </c>
      <c r="D250" s="14" t="s">
        <v>486</v>
      </c>
      <c r="E250" s="3"/>
      <c r="F250" s="3" t="s">
        <v>160</v>
      </c>
      <c r="G250" s="13" t="s">
        <v>97</v>
      </c>
    </row>
    <row r="251" spans="1:7" ht="29" x14ac:dyDescent="0.35">
      <c r="A251" s="24" t="s">
        <v>270</v>
      </c>
      <c r="B251" s="3" t="s">
        <v>256</v>
      </c>
      <c r="C251" s="3" t="s">
        <v>487</v>
      </c>
      <c r="D251" s="14" t="s">
        <v>488</v>
      </c>
      <c r="E251" s="3"/>
      <c r="F251" s="3" t="s">
        <v>160</v>
      </c>
      <c r="G251" s="13" t="s">
        <v>97</v>
      </c>
    </row>
    <row r="252" spans="1:7" ht="29" x14ac:dyDescent="0.35">
      <c r="A252" s="24" t="s">
        <v>270</v>
      </c>
      <c r="B252" s="3" t="s">
        <v>256</v>
      </c>
      <c r="C252" s="3" t="s">
        <v>489</v>
      </c>
      <c r="D252" s="14" t="s">
        <v>490</v>
      </c>
      <c r="E252" s="3"/>
      <c r="F252" s="3" t="s">
        <v>160</v>
      </c>
      <c r="G252" s="13" t="s">
        <v>97</v>
      </c>
    </row>
    <row r="253" spans="1:7" ht="29" x14ac:dyDescent="0.35">
      <c r="A253" s="24" t="s">
        <v>270</v>
      </c>
      <c r="B253" s="3" t="s">
        <v>256</v>
      </c>
      <c r="C253" s="3" t="s">
        <v>447</v>
      </c>
      <c r="D253" s="14" t="s">
        <v>491</v>
      </c>
      <c r="E253" s="3"/>
      <c r="F253" s="3" t="s">
        <v>160</v>
      </c>
      <c r="G253" s="13" t="s">
        <v>97</v>
      </c>
    </row>
    <row r="254" spans="1:7" x14ac:dyDescent="0.35">
      <c r="A254" s="24" t="s">
        <v>270</v>
      </c>
      <c r="B254" s="3" t="s">
        <v>256</v>
      </c>
      <c r="C254" s="3" t="s">
        <v>492</v>
      </c>
      <c r="D254" s="14" t="s">
        <v>493</v>
      </c>
      <c r="E254" s="3"/>
      <c r="F254" s="3" t="s">
        <v>160</v>
      </c>
      <c r="G254" s="13" t="s">
        <v>97</v>
      </c>
    </row>
    <row r="255" spans="1:7" x14ac:dyDescent="0.35">
      <c r="A255" s="24" t="s">
        <v>270</v>
      </c>
      <c r="B255" s="3" t="s">
        <v>256</v>
      </c>
      <c r="C255" s="3" t="s">
        <v>494</v>
      </c>
      <c r="D255" s="14" t="s">
        <v>495</v>
      </c>
      <c r="E255" s="3"/>
      <c r="F255" s="3" t="s">
        <v>160</v>
      </c>
      <c r="G255" s="13" t="s">
        <v>97</v>
      </c>
    </row>
    <row r="256" spans="1:7" x14ac:dyDescent="0.35">
      <c r="A256" s="24" t="s">
        <v>270</v>
      </c>
      <c r="B256" s="3" t="s">
        <v>256</v>
      </c>
      <c r="C256" s="3" t="s">
        <v>494</v>
      </c>
      <c r="D256" s="14" t="s">
        <v>496</v>
      </c>
      <c r="E256" s="3"/>
      <c r="F256" s="3" t="s">
        <v>160</v>
      </c>
      <c r="G256" s="13" t="s">
        <v>97</v>
      </c>
    </row>
    <row r="257" spans="1:7" x14ac:dyDescent="0.35">
      <c r="A257" s="24" t="s">
        <v>270</v>
      </c>
      <c r="B257" s="3" t="s">
        <v>256</v>
      </c>
      <c r="C257" s="3" t="s">
        <v>192</v>
      </c>
      <c r="D257" s="14" t="s">
        <v>497</v>
      </c>
      <c r="E257" s="3"/>
      <c r="F257" s="3" t="s">
        <v>160</v>
      </c>
      <c r="G257" s="13" t="s">
        <v>97</v>
      </c>
    </row>
    <row r="258" spans="1:7" x14ac:dyDescent="0.35">
      <c r="A258" s="24" t="s">
        <v>270</v>
      </c>
      <c r="B258" s="3" t="s">
        <v>256</v>
      </c>
      <c r="C258" s="3" t="s">
        <v>498</v>
      </c>
      <c r="D258" s="14" t="s">
        <v>499</v>
      </c>
      <c r="E258" s="3"/>
      <c r="F258" s="3" t="s">
        <v>160</v>
      </c>
      <c r="G258" s="13" t="s">
        <v>97</v>
      </c>
    </row>
    <row r="259" spans="1:7" ht="29" x14ac:dyDescent="0.35">
      <c r="A259" s="24" t="s">
        <v>270</v>
      </c>
      <c r="B259" s="3" t="s">
        <v>256</v>
      </c>
      <c r="C259" s="3" t="s">
        <v>155</v>
      </c>
      <c r="D259" s="14" t="s">
        <v>500</v>
      </c>
      <c r="E259" s="3"/>
      <c r="F259" s="3" t="s">
        <v>160</v>
      </c>
      <c r="G259" s="13" t="s">
        <v>97</v>
      </c>
    </row>
    <row r="260" spans="1:7" ht="29" x14ac:dyDescent="0.35">
      <c r="A260" s="24" t="s">
        <v>270</v>
      </c>
      <c r="B260" s="3" t="s">
        <v>256</v>
      </c>
      <c r="C260" s="3" t="s">
        <v>501</v>
      </c>
      <c r="D260" s="14" t="s">
        <v>502</v>
      </c>
      <c r="E260" s="3"/>
      <c r="F260" s="3" t="s">
        <v>160</v>
      </c>
      <c r="G260" s="13" t="s">
        <v>97</v>
      </c>
    </row>
    <row r="261" spans="1:7" x14ac:dyDescent="0.35">
      <c r="A261" s="24" t="s">
        <v>270</v>
      </c>
      <c r="B261" s="3" t="s">
        <v>256</v>
      </c>
      <c r="C261" s="3" t="s">
        <v>501</v>
      </c>
      <c r="D261" s="14" t="s">
        <v>503</v>
      </c>
      <c r="E261" s="3"/>
      <c r="F261" s="3" t="s">
        <v>160</v>
      </c>
      <c r="G261" s="13" t="s">
        <v>97</v>
      </c>
    </row>
    <row r="262" spans="1:7" x14ac:dyDescent="0.35">
      <c r="A262" s="24" t="s">
        <v>270</v>
      </c>
      <c r="B262" s="3" t="s">
        <v>256</v>
      </c>
      <c r="C262" s="3" t="s">
        <v>501</v>
      </c>
      <c r="D262" s="14" t="s">
        <v>504</v>
      </c>
      <c r="E262" s="3"/>
      <c r="F262" s="3" t="s">
        <v>160</v>
      </c>
      <c r="G262" s="13" t="s">
        <v>97</v>
      </c>
    </row>
    <row r="263" spans="1:7" x14ac:dyDescent="0.35">
      <c r="A263" s="24" t="s">
        <v>270</v>
      </c>
      <c r="B263" s="3" t="s">
        <v>256</v>
      </c>
      <c r="C263" s="3" t="s">
        <v>505</v>
      </c>
      <c r="D263" s="14" t="s">
        <v>506</v>
      </c>
      <c r="E263" s="3"/>
      <c r="F263" s="3" t="s">
        <v>160</v>
      </c>
      <c r="G263" s="13" t="s">
        <v>97</v>
      </c>
    </row>
    <row r="264" spans="1:7" x14ac:dyDescent="0.35">
      <c r="A264" s="24" t="s">
        <v>270</v>
      </c>
      <c r="B264" s="3" t="s">
        <v>256</v>
      </c>
      <c r="C264" s="3" t="s">
        <v>162</v>
      </c>
      <c r="D264" s="14" t="s">
        <v>507</v>
      </c>
      <c r="E264" s="3"/>
      <c r="F264" s="3" t="s">
        <v>160</v>
      </c>
      <c r="G264" s="13" t="s">
        <v>97</v>
      </c>
    </row>
    <row r="265" spans="1:7" x14ac:dyDescent="0.35">
      <c r="A265" s="24" t="s">
        <v>270</v>
      </c>
      <c r="B265" s="3" t="s">
        <v>256</v>
      </c>
      <c r="C265" s="3" t="s">
        <v>162</v>
      </c>
      <c r="D265" s="14" t="s">
        <v>508</v>
      </c>
      <c r="E265" s="3"/>
      <c r="F265" s="3" t="s">
        <v>160</v>
      </c>
      <c r="G265" s="13" t="s">
        <v>97</v>
      </c>
    </row>
  </sheetData>
  <dataValidations count="1">
    <dataValidation type="list" allowBlank="1" sqref="G2:G265 J2" xr:uid="{41E0D0F6-831E-4A91-9C1D-70BFF0A1CB6D}">
      <formula1>"Ei aloitettu,Kesken,Valmis,Tarkistettava"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A644-8840-4A70-ACE3-B65479CC5AFC}">
  <dimension ref="A1:E60"/>
  <sheetViews>
    <sheetView topLeftCell="A12" zoomScaleNormal="100" workbookViewId="0">
      <selection activeCell="A2" sqref="A2"/>
    </sheetView>
  </sheetViews>
  <sheetFormatPr defaultRowHeight="14.5" x14ac:dyDescent="0.35"/>
  <cols>
    <col min="1" max="1" width="23.54296875" bestFit="1" customWidth="1"/>
    <col min="2" max="2" width="17.54296875" bestFit="1" customWidth="1"/>
    <col min="3" max="3" width="16.26953125" bestFit="1" customWidth="1"/>
    <col min="4" max="4" width="15.26953125" bestFit="1" customWidth="1"/>
    <col min="5" max="5" width="16.26953125" bestFit="1" customWidth="1"/>
  </cols>
  <sheetData>
    <row r="1" spans="1:5" ht="17" x14ac:dyDescent="0.35">
      <c r="A1" s="31" t="s">
        <v>509</v>
      </c>
      <c r="B1" s="30"/>
      <c r="C1" s="30"/>
      <c r="D1" s="30"/>
      <c r="E1" s="30"/>
    </row>
    <row r="3" spans="1:5" x14ac:dyDescent="0.35">
      <c r="A3" s="6" t="s">
        <v>85</v>
      </c>
      <c r="B3" s="6" t="s">
        <v>510</v>
      </c>
      <c r="C3" s="6" t="s">
        <v>511</v>
      </c>
      <c r="D3" s="6" t="s">
        <v>512</v>
      </c>
      <c r="E3" s="6" t="s">
        <v>513</v>
      </c>
    </row>
    <row r="4" spans="1:5" x14ac:dyDescent="0.35">
      <c r="A4" s="7" t="s">
        <v>92</v>
      </c>
      <c r="B4" s="8">
        <f>COUNTIF(Table1[PRIORITEETTI],A4)</f>
        <v>33</v>
      </c>
      <c r="C4" s="8">
        <f>COUNTIFS(Table1[PRIORITEETTI],A4,Table1[VASTAUS/HUOMIOT],"&lt;&gt;")</f>
        <v>0</v>
      </c>
      <c r="D4" s="8">
        <f>COUNTIFS(Table1[PRIORITEETTI],A4,Table1[VASTAUS/HUOMIOT],"")</f>
        <v>33</v>
      </c>
      <c r="E4" s="9">
        <f>C4/D4</f>
        <v>0</v>
      </c>
    </row>
    <row r="5" spans="1:5" x14ac:dyDescent="0.35">
      <c r="A5" s="7" t="s">
        <v>164</v>
      </c>
      <c r="B5" s="8">
        <f>COUNTIF(Table1[PRIORITEETTI],A5)</f>
        <v>65</v>
      </c>
      <c r="C5" s="8">
        <f>COUNTIFS(Table1[PRIORITEETTI],A5,Table1[VASTAUS/HUOMIOT],"&lt;&gt;")</f>
        <v>0</v>
      </c>
      <c r="D5" s="8">
        <f>COUNTIFS(Table1[PRIORITEETTI],A5,Table1[VASTAUS/HUOMIOT],"")</f>
        <v>65</v>
      </c>
      <c r="E5" s="9">
        <f t="shared" ref="E5:E6" si="0">C5/D5</f>
        <v>0</v>
      </c>
    </row>
    <row r="6" spans="1:5" x14ac:dyDescent="0.35">
      <c r="A6" s="7" t="s">
        <v>270</v>
      </c>
      <c r="B6" s="8">
        <f>COUNTIF(Table1[PRIORITEETTI],A6)</f>
        <v>166</v>
      </c>
      <c r="C6" s="8">
        <f>COUNTIFS(Table1[PRIORITEETTI],A6,Table1[VASTAUS/HUOMIOT],"&lt;&gt;")</f>
        <v>0</v>
      </c>
      <c r="D6" s="8">
        <f>COUNTIFS(Table1[PRIORITEETTI],A6,Table1[VASTAUS/HUOMIOT],"")</f>
        <v>166</v>
      </c>
      <c r="E6" s="9">
        <f t="shared" si="0"/>
        <v>0</v>
      </c>
    </row>
    <row r="7" spans="1:5" x14ac:dyDescent="0.35">
      <c r="A7" s="7" t="s">
        <v>510</v>
      </c>
      <c r="B7" s="8">
        <f>SUM(B4:B6)</f>
        <v>264</v>
      </c>
      <c r="C7" s="8">
        <f>SUM(C4:C6)</f>
        <v>0</v>
      </c>
      <c r="D7" s="8">
        <f>SUM(D4:D6)</f>
        <v>264</v>
      </c>
      <c r="E7" s="9">
        <f>AVERAGE(E4:E6)</f>
        <v>0</v>
      </c>
    </row>
    <row r="9" spans="1:5" ht="17" x14ac:dyDescent="0.35">
      <c r="A9" s="31" t="s">
        <v>514</v>
      </c>
      <c r="B9" s="31"/>
      <c r="C9" s="31"/>
      <c r="D9" s="31"/>
      <c r="E9" s="31"/>
    </row>
    <row r="11" spans="1:5" x14ac:dyDescent="0.35">
      <c r="A11" s="6" t="s">
        <v>86</v>
      </c>
      <c r="B11" s="6" t="s">
        <v>510</v>
      </c>
      <c r="C11" s="6" t="s">
        <v>511</v>
      </c>
      <c r="D11" s="6" t="s">
        <v>512</v>
      </c>
      <c r="E11" s="6" t="s">
        <v>513</v>
      </c>
    </row>
    <row r="12" spans="1:5" x14ac:dyDescent="0.35">
      <c r="A12" s="7" t="s">
        <v>108</v>
      </c>
      <c r="B12" s="8">
        <f>COUNTIF(Table1[KATEGORIA],A12)</f>
        <v>42</v>
      </c>
      <c r="C12" s="8">
        <f>COUNTIFS(Table1[KATEGORIA],A12,Table1[VASTAUS/HUOMIOT],"&lt;&gt;")</f>
        <v>0</v>
      </c>
      <c r="D12" s="8">
        <f>COUNTIFS(Table1[KATEGORIA],A12,Table1[VASTAUS/HUOMIOT],"")</f>
        <v>42</v>
      </c>
      <c r="E12" s="9">
        <f>C12/B12</f>
        <v>0</v>
      </c>
    </row>
    <row r="13" spans="1:5" x14ac:dyDescent="0.35">
      <c r="A13" s="7" t="s">
        <v>119</v>
      </c>
      <c r="B13" s="8">
        <f>COUNTIF(Table1[KATEGORIA],A13)</f>
        <v>14</v>
      </c>
      <c r="C13" s="8">
        <f>COUNTIFS(Table1[KATEGORIA],A13,Table1[VASTAUS/HUOMIOT],"&lt;&gt;")</f>
        <v>0</v>
      </c>
      <c r="D13" s="8">
        <f>COUNTIFS(Table1[KATEGORIA],A13,Table1[VASTAUS/HUOMIOT],"")</f>
        <v>14</v>
      </c>
      <c r="E13" s="9">
        <f t="shared" ref="E13:E18" si="1">C13/B13</f>
        <v>0</v>
      </c>
    </row>
    <row r="14" spans="1:5" x14ac:dyDescent="0.35">
      <c r="A14" s="7" t="s">
        <v>195</v>
      </c>
      <c r="B14" s="8">
        <f>COUNTIF(Table1[KATEGORIA],A14)</f>
        <v>9</v>
      </c>
      <c r="C14" s="8">
        <f>COUNTIFS(Table1[KATEGORIA],A14,Table1[VASTAUS/HUOMIOT],"&lt;&gt;")</f>
        <v>0</v>
      </c>
      <c r="D14" s="8">
        <f>COUNTIFS(Table1[KATEGORIA],A14,Table1[VASTAUS/HUOMIOT],"")</f>
        <v>9</v>
      </c>
      <c r="E14" s="9">
        <f t="shared" si="1"/>
        <v>0</v>
      </c>
    </row>
    <row r="15" spans="1:5" x14ac:dyDescent="0.35">
      <c r="A15" s="7" t="s">
        <v>343</v>
      </c>
      <c r="B15" s="8">
        <f>COUNTIF(Table1[KATEGORIA],A15)</f>
        <v>25</v>
      </c>
      <c r="C15" s="8">
        <f>COUNTIFS(Table1[KATEGORIA],A15,Table1[VASTAUS/HUOMIOT],"&lt;&gt;")</f>
        <v>0</v>
      </c>
      <c r="D15" s="8">
        <f>COUNTIFS(Table1[KATEGORIA],A15,Table1[VASTAUS/HUOMIOT],"")</f>
        <v>25</v>
      </c>
      <c r="E15" s="9">
        <f t="shared" si="1"/>
        <v>0</v>
      </c>
    </row>
    <row r="16" spans="1:5" x14ac:dyDescent="0.35">
      <c r="A16" s="7" t="s">
        <v>219</v>
      </c>
      <c r="B16" s="8">
        <f>COUNTIF(Table1[KATEGORIA],A16)</f>
        <v>30</v>
      </c>
      <c r="C16" s="8">
        <f>COUNTIFS(Table1[KATEGORIA],A16,Table1[VASTAUS/HUOMIOT],"&lt;&gt;")</f>
        <v>0</v>
      </c>
      <c r="D16" s="8">
        <f>COUNTIFS(Table1[KATEGORIA],A16,Table1[VASTAUS/HUOMIOT],"")</f>
        <v>30</v>
      </c>
      <c r="E16" s="9">
        <f t="shared" si="1"/>
        <v>0</v>
      </c>
    </row>
    <row r="17" spans="1:5" x14ac:dyDescent="0.35">
      <c r="A17" s="7" t="s">
        <v>228</v>
      </c>
      <c r="B17" s="8">
        <f>COUNTIF(Table1[KATEGORIA],A17)</f>
        <v>35</v>
      </c>
      <c r="C17" s="8">
        <f>COUNTIFS(Table1[KATEGORIA],A17,Table1[VASTAUS/HUOMIOT],"&lt;&gt;")</f>
        <v>0</v>
      </c>
      <c r="D17" s="8">
        <f>COUNTIFS(Table1[KATEGORIA],A17,Table1[VASTAUS/HUOMIOT],"")</f>
        <v>35</v>
      </c>
      <c r="E17" s="9">
        <f t="shared" si="1"/>
        <v>0</v>
      </c>
    </row>
    <row r="18" spans="1:5" x14ac:dyDescent="0.35">
      <c r="A18" s="7" t="s">
        <v>243</v>
      </c>
      <c r="B18" s="8">
        <f>COUNTIF(Table1[KATEGORIA],A18)</f>
        <v>27</v>
      </c>
      <c r="C18" s="8">
        <f>COUNTIFS(Table1[KATEGORIA],A18,Table1[VASTAUS/HUOMIOT],"&lt;&gt;")</f>
        <v>0</v>
      </c>
      <c r="D18" s="8">
        <f>COUNTIFS(Table1[KATEGORIA],A18,Table1[VASTAUS/HUOMIOT],"")</f>
        <v>27</v>
      </c>
      <c r="E18" s="9">
        <f t="shared" si="1"/>
        <v>0</v>
      </c>
    </row>
    <row r="19" spans="1:5" x14ac:dyDescent="0.35">
      <c r="A19" s="7" t="s">
        <v>256</v>
      </c>
      <c r="B19" s="8">
        <f>COUNTIF(Table1[KATEGORIA],A19)</f>
        <v>36</v>
      </c>
      <c r="C19" s="8">
        <f>COUNTIFS(Table1[KATEGORIA],A19,Table1[VASTAUS/HUOMIOT],"&lt;&gt;")</f>
        <v>0</v>
      </c>
      <c r="D19" s="8">
        <f>COUNTIFS(Table1[KATEGORIA],A19,Table1[VASTAUS/HUOMIOT],"")</f>
        <v>36</v>
      </c>
      <c r="E19" s="9">
        <f>C19/B19</f>
        <v>0</v>
      </c>
    </row>
    <row r="20" spans="1:5" x14ac:dyDescent="0.35">
      <c r="A20" s="7" t="s">
        <v>510</v>
      </c>
      <c r="B20" s="8">
        <f>SUM(B12:B19)</f>
        <v>218</v>
      </c>
      <c r="C20" s="8">
        <f>SUM(C12:C19)</f>
        <v>0</v>
      </c>
      <c r="D20" s="8">
        <f>SUM(D12:D19)</f>
        <v>218</v>
      </c>
      <c r="E20" s="9">
        <f>AVERAGE(E12:E19)</f>
        <v>0</v>
      </c>
    </row>
    <row r="22" spans="1:5" ht="17" x14ac:dyDescent="0.35">
      <c r="A22" s="31" t="s">
        <v>515</v>
      </c>
      <c r="B22" s="31"/>
      <c r="C22" s="31"/>
      <c r="D22" s="31"/>
      <c r="E22" s="31"/>
    </row>
    <row r="24" spans="1:5" x14ac:dyDescent="0.35">
      <c r="A24" s="6" t="s">
        <v>516</v>
      </c>
      <c r="B24" s="6" t="s">
        <v>85</v>
      </c>
      <c r="C24" s="6" t="s">
        <v>517</v>
      </c>
      <c r="D24" s="6" t="s">
        <v>518</v>
      </c>
      <c r="E24" s="6" t="s">
        <v>91</v>
      </c>
    </row>
    <row r="25" spans="1:5" ht="21" x14ac:dyDescent="0.35">
      <c r="A25" s="3"/>
      <c r="B25" s="3"/>
      <c r="C25" s="3"/>
      <c r="D25" s="3"/>
      <c r="E25" s="10"/>
    </row>
    <row r="26" spans="1:5" ht="21" x14ac:dyDescent="0.35">
      <c r="A26" s="3"/>
      <c r="B26" s="3"/>
      <c r="C26" s="3"/>
      <c r="D26" s="3"/>
      <c r="E26" s="10"/>
    </row>
    <row r="27" spans="1:5" ht="21" x14ac:dyDescent="0.35">
      <c r="A27" s="3"/>
      <c r="B27" s="3"/>
      <c r="C27" s="3"/>
      <c r="D27" s="3"/>
      <c r="E27" s="10"/>
    </row>
    <row r="28" spans="1:5" ht="21" x14ac:dyDescent="0.35">
      <c r="A28" s="3"/>
      <c r="B28" s="3"/>
      <c r="C28" s="3"/>
      <c r="D28" s="3"/>
      <c r="E28" s="10"/>
    </row>
    <row r="29" spans="1:5" ht="21" x14ac:dyDescent="0.35">
      <c r="A29" s="3"/>
      <c r="B29" s="3"/>
      <c r="C29" s="3"/>
      <c r="D29" s="3"/>
      <c r="E29" s="10"/>
    </row>
    <row r="30" spans="1:5" ht="21" x14ac:dyDescent="0.35">
      <c r="A30" s="3"/>
      <c r="B30" s="3"/>
      <c r="C30" s="3"/>
      <c r="D30" s="3"/>
      <c r="E30" s="10"/>
    </row>
    <row r="31" spans="1:5" ht="21" x14ac:dyDescent="0.35">
      <c r="A31" s="3"/>
      <c r="B31" s="3"/>
      <c r="C31" s="3"/>
      <c r="D31" s="3"/>
      <c r="E31" s="10"/>
    </row>
    <row r="32" spans="1:5" ht="21" x14ac:dyDescent="0.35">
      <c r="A32" s="3"/>
      <c r="B32" s="3"/>
      <c r="C32" s="3"/>
      <c r="D32" s="3"/>
      <c r="E32" s="10"/>
    </row>
    <row r="33" spans="1:5" ht="21" x14ac:dyDescent="0.35">
      <c r="A33" s="3"/>
      <c r="B33" s="3"/>
      <c r="C33" s="3"/>
      <c r="D33" s="3"/>
      <c r="E33" s="10"/>
    </row>
    <row r="34" spans="1:5" ht="21" x14ac:dyDescent="0.35">
      <c r="A34" s="3"/>
      <c r="B34" s="3"/>
      <c r="C34" s="3"/>
      <c r="D34" s="3"/>
      <c r="E34" s="10"/>
    </row>
    <row r="36" spans="1:5" ht="17" x14ac:dyDescent="0.35">
      <c r="A36" s="31" t="s">
        <v>519</v>
      </c>
      <c r="B36" s="31"/>
      <c r="C36" s="31"/>
      <c r="D36" s="31"/>
      <c r="E36" s="31"/>
    </row>
    <row r="38" spans="1:5" x14ac:dyDescent="0.35">
      <c r="A38" s="6" t="s">
        <v>520</v>
      </c>
      <c r="B38" s="6" t="s">
        <v>521</v>
      </c>
      <c r="C38" s="6" t="s">
        <v>522</v>
      </c>
      <c r="D38" s="6" t="s">
        <v>523</v>
      </c>
      <c r="E38" s="6" t="s">
        <v>524</v>
      </c>
    </row>
    <row r="39" spans="1:5" x14ac:dyDescent="0.35">
      <c r="A39" s="3"/>
      <c r="B39" s="3"/>
      <c r="C39" s="3"/>
      <c r="D39" s="3"/>
      <c r="E39" s="3"/>
    </row>
    <row r="40" spans="1:5" x14ac:dyDescent="0.35">
      <c r="A40" s="3"/>
      <c r="B40" s="3"/>
      <c r="C40" s="3"/>
      <c r="D40" s="3"/>
      <c r="E40" s="3"/>
    </row>
    <row r="41" spans="1:5" x14ac:dyDescent="0.35">
      <c r="A41" s="3"/>
      <c r="B41" s="3"/>
      <c r="C41" s="3"/>
      <c r="D41" s="3"/>
      <c r="E41" s="3"/>
    </row>
    <row r="42" spans="1:5" x14ac:dyDescent="0.35">
      <c r="A42" s="3"/>
      <c r="B42" s="3"/>
      <c r="C42" s="3"/>
      <c r="D42" s="3"/>
      <c r="E42" s="3"/>
    </row>
    <row r="43" spans="1:5" x14ac:dyDescent="0.35">
      <c r="A43" s="3"/>
      <c r="B43" s="3"/>
      <c r="C43" s="3"/>
      <c r="D43" s="3"/>
      <c r="E43" s="3"/>
    </row>
    <row r="44" spans="1:5" x14ac:dyDescent="0.35">
      <c r="A44" s="3"/>
      <c r="B44" s="3"/>
      <c r="C44" s="3"/>
      <c r="D44" s="3"/>
      <c r="E44" s="3"/>
    </row>
    <row r="45" spans="1:5" x14ac:dyDescent="0.35">
      <c r="A45" s="3"/>
      <c r="B45" s="3"/>
      <c r="C45" s="3"/>
      <c r="D45" s="3"/>
      <c r="E45" s="3"/>
    </row>
    <row r="46" spans="1:5" x14ac:dyDescent="0.35">
      <c r="A46" s="3"/>
      <c r="B46" s="3"/>
      <c r="C46" s="3"/>
      <c r="D46" s="3"/>
      <c r="E46" s="3"/>
    </row>
    <row r="47" spans="1:5" x14ac:dyDescent="0.35">
      <c r="A47" s="3"/>
      <c r="B47" s="3"/>
      <c r="C47" s="3"/>
      <c r="D47" s="3"/>
      <c r="E47" s="3"/>
    </row>
    <row r="48" spans="1:5" x14ac:dyDescent="0.35">
      <c r="A48" s="3"/>
      <c r="B48" s="3"/>
      <c r="C48" s="3"/>
      <c r="D48" s="3"/>
      <c r="E48" s="3"/>
    </row>
    <row r="50" spans="1:5" ht="17" x14ac:dyDescent="0.35">
      <c r="A50" s="31" t="s">
        <v>525</v>
      </c>
      <c r="B50" s="31"/>
      <c r="C50" s="31"/>
      <c r="D50" s="31"/>
      <c r="E50" s="31"/>
    </row>
    <row r="52" spans="1:5" x14ac:dyDescent="0.35">
      <c r="A52" s="6" t="s">
        <v>526</v>
      </c>
      <c r="B52" s="6" t="s">
        <v>527</v>
      </c>
      <c r="C52" s="6" t="s">
        <v>523</v>
      </c>
      <c r="D52" s="6" t="s">
        <v>528</v>
      </c>
      <c r="E52" s="6" t="s">
        <v>517</v>
      </c>
    </row>
    <row r="53" spans="1:5" x14ac:dyDescent="0.35">
      <c r="A53" s="3"/>
      <c r="B53" s="3"/>
      <c r="C53" s="3"/>
      <c r="D53" s="3"/>
      <c r="E53" s="3"/>
    </row>
    <row r="54" spans="1:5" x14ac:dyDescent="0.35">
      <c r="A54" s="3"/>
      <c r="B54" s="3"/>
      <c r="C54" s="3"/>
      <c r="D54" s="3"/>
      <c r="E54" s="3"/>
    </row>
    <row r="55" spans="1:5" x14ac:dyDescent="0.35">
      <c r="A55" s="3"/>
      <c r="B55" s="3"/>
      <c r="C55" s="3"/>
      <c r="D55" s="3"/>
      <c r="E55" s="3"/>
    </row>
    <row r="56" spans="1:5" x14ac:dyDescent="0.35">
      <c r="A56" s="3"/>
      <c r="B56" s="3"/>
      <c r="C56" s="3"/>
      <c r="D56" s="3"/>
      <c r="E56" s="3"/>
    </row>
    <row r="57" spans="1:5" x14ac:dyDescent="0.35">
      <c r="A57" s="3"/>
      <c r="B57" s="3"/>
      <c r="C57" s="3"/>
      <c r="D57" s="3"/>
      <c r="E57" s="3"/>
    </row>
    <row r="58" spans="1:5" x14ac:dyDescent="0.35">
      <c r="A58" s="3"/>
      <c r="B58" s="3"/>
      <c r="C58" s="3"/>
      <c r="D58" s="3"/>
      <c r="E58" s="3"/>
    </row>
    <row r="59" spans="1:5" x14ac:dyDescent="0.35">
      <c r="A59" s="3"/>
      <c r="B59" s="3"/>
      <c r="C59" s="3"/>
      <c r="D59" s="3"/>
      <c r="E59" s="3"/>
    </row>
    <row r="60" spans="1:5" x14ac:dyDescent="0.35">
      <c r="A60" s="3"/>
      <c r="B60" s="3"/>
      <c r="C60" s="3"/>
      <c r="D60" s="3"/>
      <c r="E60" s="3"/>
    </row>
  </sheetData>
  <mergeCells count="5">
    <mergeCell ref="A50:E50"/>
    <mergeCell ref="A36:E36"/>
    <mergeCell ref="A22:E22"/>
    <mergeCell ref="A9:E9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50c4e8-70d5-43c8-b983-ef1c7691f450">
      <Terms xmlns="http://schemas.microsoft.com/office/infopath/2007/PartnerControls"/>
    </lcf76f155ced4ddcb4097134ff3c332f>
    <TaxCatchAll xmlns="e11a3950-a524-49f3-b7b1-f12a3846b4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A7E5AD6DDF38D4DA4BC3CEEA16326F0" ma:contentTypeVersion="15" ma:contentTypeDescription="Luo uusi asiakirja." ma:contentTypeScope="" ma:versionID="177b560105c33d8a4dfcf8d9c6f316a4">
  <xsd:schema xmlns:xsd="http://www.w3.org/2001/XMLSchema" xmlns:xs="http://www.w3.org/2001/XMLSchema" xmlns:p="http://schemas.microsoft.com/office/2006/metadata/properties" xmlns:ns2="0a50c4e8-70d5-43c8-b983-ef1c7691f450" xmlns:ns3="e11a3950-a524-49f3-b7b1-f12a3846b4f5" targetNamespace="http://schemas.microsoft.com/office/2006/metadata/properties" ma:root="true" ma:fieldsID="73c8f5fef429ebd81f4de461ed7e4a60" ns2:_="" ns3:_="">
    <xsd:import namespace="0a50c4e8-70d5-43c8-b983-ef1c7691f450"/>
    <xsd:import namespace="e11a3950-a524-49f3-b7b1-f12a3846b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50c4e8-70d5-43c8-b983-ef1c7691f4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uvien tunnisteet" ma:readOnly="false" ma:fieldId="{5cf76f15-5ced-4ddc-b409-7134ff3c332f}" ma:taxonomyMulti="true" ma:sspId="e1c13e40-b2b1-49b8-8663-ef592bdcc8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a3950-a524-49f3-b7b1-f12a3846b4f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6c9c54a-771b-4ce4-88e4-b0d57ef26099}" ma:internalName="TaxCatchAll" ma:showField="CatchAllData" ma:web="e11a3950-a524-49f3-b7b1-f12a3846b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D8D53F-CCDE-4C7A-8C6A-B62CB178628B}">
  <ds:schemaRefs>
    <ds:schemaRef ds:uri="http://schemas.microsoft.com/office/2006/metadata/properties"/>
    <ds:schemaRef ds:uri="http://schemas.microsoft.com/office/infopath/2007/PartnerControls"/>
    <ds:schemaRef ds:uri="0a50c4e8-70d5-43c8-b983-ef1c7691f450"/>
    <ds:schemaRef ds:uri="e11a3950-a524-49f3-b7b1-f12a3846b4f5"/>
  </ds:schemaRefs>
</ds:datastoreItem>
</file>

<file path=customXml/itemProps2.xml><?xml version="1.0" encoding="utf-8"?>
<ds:datastoreItem xmlns:ds="http://schemas.openxmlformats.org/officeDocument/2006/customXml" ds:itemID="{93BFE458-CEE7-43B3-9B80-F83D97BA2B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88CAD2E-FEEC-4F6A-A574-200A6ED26E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50c4e8-70d5-43c8-b983-ef1c7691f450"/>
    <ds:schemaRef ds:uri="e11a3950-a524-49f3-b7b1-f12a3846b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Priorisoidut kysymykset</vt:lpstr>
      <vt:lpstr>Yhteenveto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ekoälypohjaisen kiinteistöohjausjärjestelmän hankinta-työkalu</dc:title>
  <dc:subject/>
  <dc:creator>atte.partanen@hamk.fi;henna.altomaa@hamk.fi</dc:creator>
  <cp:keywords/>
  <dc:description/>
  <cp:lastModifiedBy>Henna Altomaa</cp:lastModifiedBy>
  <cp:revision/>
  <dcterms:created xsi:type="dcterms:W3CDTF">2025-11-23T10:55:42Z</dcterms:created>
  <dcterms:modified xsi:type="dcterms:W3CDTF">2025-12-02T14:37:04Z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0x0101005A7E5AD6DDF38D4DA4BC3CEEA16326F0</vt:lpwstr>
  </property>
  <property fmtid="{D5CDD505-2E9C-101B-9397-08002B2CF9AE}" pid="3" name="MediaServiceImageTags">
    <vt:lpwstr/>
  </property>
</Properties>
</file>