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palos\Documents\EXO AGRI\arviointityökalu final\"/>
    </mc:Choice>
  </mc:AlternateContent>
  <xr:revisionPtr revIDLastSave="0" documentId="13_ncr:1_{796C884B-A2BE-4BA8-9CC0-712DED2DAAE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Ohjeet" sheetId="1" r:id="rId1"/>
    <sheet name="Taustatiedot" sheetId="2" r:id="rId2"/>
    <sheet name="Listat" sheetId="3" state="hidden" r:id="rId3"/>
    <sheet name="Työvaihelista" sheetId="4" r:id="rId4"/>
    <sheet name="Arviointi" sheetId="5" r:id="rId5"/>
    <sheet name="Pisteytys" sheetId="6" state="hidden" r:id="rId6"/>
    <sheet name="Tulokset" sheetId="7" r:id="rId7"/>
    <sheet name="Valintalistat" sheetId="8" state="hidden" r:id="rId8"/>
  </sheets>
  <definedNames>
    <definedName name="FyysKuormaTekee_lista">Listat!$H$1:$H$4</definedName>
    <definedName name="Kehonosat_lista">Listat!$E$1:$E$5</definedName>
    <definedName name="Kesto_lista">Listat!$C$1:$C$4</definedName>
    <definedName name="Kuormittavuus_lista">Listat!$F$1:$F$4</definedName>
    <definedName name="Oireet_lista">Listat!$G$1:$G$5</definedName>
    <definedName name="Piste_avain">Pisteytys!$D$2:$D$30</definedName>
    <definedName name="Piste_pisteet">Pisteytys!$C$2:$C$30</definedName>
    <definedName name="Postuurit_lista">Listat!$D$1:$D$7</definedName>
    <definedName name="Toimiala_lista">Listat!$A$1:$A$6</definedName>
    <definedName name="Useus_lista">Listat!$B$1:$B$4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7" l="1"/>
  <c r="A50" i="7"/>
  <c r="D49" i="7"/>
  <c r="A49" i="7"/>
  <c r="D48" i="7"/>
  <c r="A48" i="7"/>
  <c r="D47" i="7"/>
  <c r="A47" i="7"/>
  <c r="D46" i="7"/>
  <c r="A46" i="7"/>
  <c r="D45" i="7"/>
  <c r="A45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A35" i="7"/>
  <c r="D34" i="7"/>
  <c r="A34" i="7"/>
  <c r="D33" i="7"/>
  <c r="A33" i="7"/>
  <c r="D32" i="7"/>
  <c r="A32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D21" i="7"/>
  <c r="A21" i="7"/>
  <c r="D20" i="7"/>
  <c r="A20" i="7"/>
  <c r="D19" i="7"/>
  <c r="A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D8" i="7"/>
  <c r="A8" i="7"/>
  <c r="D7" i="7"/>
  <c r="A7" i="7"/>
  <c r="D6" i="7"/>
  <c r="A6" i="7"/>
  <c r="D5" i="7"/>
  <c r="A5" i="7"/>
  <c r="D4" i="7"/>
  <c r="A4" i="7"/>
  <c r="D3" i="7"/>
  <c r="A3" i="7"/>
  <c r="D2" i="7"/>
  <c r="A2" i="7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H8" i="5" s="1"/>
  <c r="D8" i="6"/>
  <c r="D7" i="6"/>
  <c r="D6" i="6"/>
  <c r="D5" i="6"/>
  <c r="D4" i="6"/>
  <c r="H44" i="5" s="1"/>
  <c r="D3" i="6"/>
  <c r="D2" i="6"/>
  <c r="H50" i="5"/>
  <c r="I50" i="5" s="1"/>
  <c r="C50" i="7" s="1"/>
  <c r="H49" i="5"/>
  <c r="I49" i="5" s="1"/>
  <c r="C49" i="7" s="1"/>
  <c r="H45" i="5"/>
  <c r="B45" i="7" s="1"/>
  <c r="H24" i="5"/>
  <c r="B24" i="7" s="1"/>
  <c r="H17" i="5"/>
  <c r="B17" i="7" s="1"/>
  <c r="H10" i="5"/>
  <c r="B10" i="7" s="1"/>
  <c r="H3" i="5"/>
  <c r="B3" i="7" s="1"/>
  <c r="I8" i="5" l="1"/>
  <c r="C8" i="7" s="1"/>
  <c r="B8" i="7"/>
  <c r="B44" i="7"/>
  <c r="I44" i="5"/>
  <c r="C44" i="7" s="1"/>
  <c r="H15" i="5"/>
  <c r="H29" i="5"/>
  <c r="H43" i="5"/>
  <c r="H9" i="5"/>
  <c r="H23" i="5"/>
  <c r="H37" i="5"/>
  <c r="H31" i="5"/>
  <c r="H4" i="5"/>
  <c r="H18" i="5"/>
  <c r="H39" i="5"/>
  <c r="I3" i="5"/>
  <c r="C3" i="7" s="1"/>
  <c r="H11" i="5"/>
  <c r="H25" i="5"/>
  <c r="H32" i="5"/>
  <c r="H46" i="5"/>
  <c r="H38" i="5"/>
  <c r="I10" i="5"/>
  <c r="C10" i="7" s="1"/>
  <c r="I17" i="5"/>
  <c r="C17" i="7" s="1"/>
  <c r="I24" i="5"/>
  <c r="C24" i="7" s="1"/>
  <c r="I45" i="5"/>
  <c r="C45" i="7" s="1"/>
  <c r="H5" i="5"/>
  <c r="H12" i="5"/>
  <c r="H19" i="5"/>
  <c r="H26" i="5"/>
  <c r="H33" i="5"/>
  <c r="H40" i="5"/>
  <c r="H47" i="5"/>
  <c r="B49" i="7"/>
  <c r="H13" i="5"/>
  <c r="H27" i="5"/>
  <c r="H34" i="5"/>
  <c r="H41" i="5"/>
  <c r="H48" i="5"/>
  <c r="H6" i="5"/>
  <c r="H20" i="5"/>
  <c r="H7" i="5"/>
  <c r="H14" i="5"/>
  <c r="H21" i="5"/>
  <c r="H28" i="5"/>
  <c r="H35" i="5"/>
  <c r="H42" i="5"/>
  <c r="B50" i="7"/>
  <c r="H22" i="5"/>
  <c r="H36" i="5"/>
  <c r="H2" i="5"/>
  <c r="H16" i="5"/>
  <c r="H30" i="5"/>
  <c r="B9" i="7" l="1"/>
  <c r="I9" i="5"/>
  <c r="C9" i="7" s="1"/>
  <c r="I36" i="5"/>
  <c r="C36" i="7" s="1"/>
  <c r="B36" i="7"/>
  <c r="I13" i="5"/>
  <c r="C13" i="7" s="1"/>
  <c r="B13" i="7"/>
  <c r="B47" i="7"/>
  <c r="I47" i="5"/>
  <c r="C47" i="7" s="1"/>
  <c r="B40" i="7"/>
  <c r="I40" i="5"/>
  <c r="C40" i="7" s="1"/>
  <c r="B11" i="7"/>
  <c r="I11" i="5"/>
  <c r="C11" i="7" s="1"/>
  <c r="I21" i="5"/>
  <c r="C21" i="7" s="1"/>
  <c r="B21" i="7"/>
  <c r="B26" i="7"/>
  <c r="I26" i="5"/>
  <c r="C26" i="7" s="1"/>
  <c r="B39" i="7"/>
  <c r="I39" i="5"/>
  <c r="C39" i="7" s="1"/>
  <c r="B16" i="7"/>
  <c r="I16" i="5"/>
  <c r="C16" i="7" s="1"/>
  <c r="I27" i="5"/>
  <c r="C27" i="7" s="1"/>
  <c r="B27" i="7"/>
  <c r="I41" i="5"/>
  <c r="C41" i="7" s="1"/>
  <c r="B41" i="7"/>
  <c r="I43" i="5"/>
  <c r="C43" i="7" s="1"/>
  <c r="B43" i="7"/>
  <c r="I22" i="5"/>
  <c r="C22" i="7" s="1"/>
  <c r="B22" i="7"/>
  <c r="B32" i="7"/>
  <c r="I32" i="5"/>
  <c r="C32" i="7" s="1"/>
  <c r="B19" i="7"/>
  <c r="I19" i="5"/>
  <c r="C19" i="7" s="1"/>
  <c r="I42" i="5"/>
  <c r="C42" i="7" s="1"/>
  <c r="B42" i="7"/>
  <c r="B18" i="7"/>
  <c r="I18" i="5"/>
  <c r="C18" i="7" s="1"/>
  <c r="B4" i="7"/>
  <c r="I4" i="5"/>
  <c r="C4" i="7" s="1"/>
  <c r="B5" i="7"/>
  <c r="I5" i="5"/>
  <c r="C5" i="7" s="1"/>
  <c r="B31" i="7"/>
  <c r="I31" i="5"/>
  <c r="C31" i="7" s="1"/>
  <c r="B2" i="7"/>
  <c r="I2" i="5"/>
  <c r="C2" i="7" s="1"/>
  <c r="B38" i="7"/>
  <c r="I38" i="5"/>
  <c r="C38" i="7" s="1"/>
  <c r="B46" i="7"/>
  <c r="I46" i="5"/>
  <c r="C46" i="7" s="1"/>
  <c r="B25" i="7"/>
  <c r="I25" i="5"/>
  <c r="C25" i="7" s="1"/>
  <c r="I14" i="5"/>
  <c r="C14" i="7" s="1"/>
  <c r="B14" i="7"/>
  <c r="B12" i="7"/>
  <c r="I12" i="5"/>
  <c r="C12" i="7" s="1"/>
  <c r="I20" i="5"/>
  <c r="C20" i="7" s="1"/>
  <c r="B20" i="7"/>
  <c r="I6" i="5"/>
  <c r="C6" i="7" s="1"/>
  <c r="B6" i="7"/>
  <c r="B37" i="7"/>
  <c r="I37" i="5"/>
  <c r="C37" i="7" s="1"/>
  <c r="I34" i="5"/>
  <c r="C34" i="7" s="1"/>
  <c r="B34" i="7"/>
  <c r="I29" i="5"/>
  <c r="C29" i="7" s="1"/>
  <c r="B29" i="7"/>
  <c r="I15" i="5"/>
  <c r="C15" i="7" s="1"/>
  <c r="B15" i="7"/>
  <c r="I7" i="5"/>
  <c r="C7" i="7" s="1"/>
  <c r="B7" i="7"/>
  <c r="B30" i="7"/>
  <c r="I30" i="5"/>
  <c r="C30" i="7" s="1"/>
  <c r="I48" i="5"/>
  <c r="C48" i="7" s="1"/>
  <c r="B48" i="7"/>
  <c r="B23" i="7"/>
  <c r="I23" i="5"/>
  <c r="C23" i="7" s="1"/>
  <c r="I35" i="5"/>
  <c r="C35" i="7" s="1"/>
  <c r="B35" i="7"/>
  <c r="I28" i="5"/>
  <c r="C28" i="7" s="1"/>
  <c r="B28" i="7"/>
  <c r="B33" i="7"/>
  <c r="I33" i="5"/>
  <c r="C33" i="7" s="1"/>
</calcChain>
</file>

<file path=xl/sharedStrings.xml><?xml version="1.0" encoding="utf-8"?>
<sst xmlns="http://schemas.openxmlformats.org/spreadsheetml/2006/main" count="191" uniqueCount="114">
  <si>
    <t>EXO AGRI – Työvaiheet ja eksoskeletonien hyödyntämismahdollisuudet</t>
  </si>
  <si>
    <t>Tämän Excel-työkalun tarkoitus on kartoittaa työtehtäviä, joissa eksoskeletoneista voi olla hyötyä fyysisen kuormituksen vähentämisessä.</t>
  </si>
  <si>
    <t>Täytä ensin Taustatiedot. Sen jälkeen listaa työvaiheet (Työvaihelista).</t>
  </si>
  <si>
    <t>Arviointi-välilehdellä vastaat kysymyksiin KAIKISTA valitsemistasi työvaiheista (yksi rivi per työvaihe).</t>
  </si>
  <si>
    <t>Tulokset-välilehti antaa työvaihekohtaisen suosituksen: Selkeä hyöty / Mahdollinen hyöty / Ei merkittävää hyötyä.</t>
  </si>
  <si>
    <t>Vinkki: Pudotusvalikot helpottavat vastaamista. Väriskaala näyttää kokonaiskuormituksen (vihreä=matala, punainen=korkea).</t>
  </si>
  <si>
    <t>Taustatieto</t>
  </si>
  <si>
    <t>Vastaus</t>
  </si>
  <si>
    <t>Toimiala (valitse yksi tai useampi)</t>
  </si>
  <si>
    <t>Työntekijöiden määrä</t>
  </si>
  <si>
    <t>Teetkö itse fyysisesti kuormittavaa työtä?</t>
  </si>
  <si>
    <t>Kasvinviljely</t>
  </si>
  <si>
    <t>Päivittäin</t>
  </si>
  <si>
    <t>Alle 30 min</t>
  </si>
  <si>
    <t>Kumartunut asento</t>
  </si>
  <si>
    <t>Alaselkää</t>
  </si>
  <si>
    <t>Erittäin raskaaksi</t>
  </si>
  <si>
    <t>Selkäkipuja</t>
  </si>
  <si>
    <t>Puutarhaviljely / avomaan vihannekset</t>
  </si>
  <si>
    <t>Useita kertoja viikossa</t>
  </si>
  <si>
    <t>30–60 min</t>
  </si>
  <si>
    <t>Kyykky / polvillaan</t>
  </si>
  <si>
    <t>Hartioita</t>
  </si>
  <si>
    <t>Melko raskaaksi</t>
  </si>
  <si>
    <t>Hartia- tai niskakipuja</t>
  </si>
  <si>
    <t>Viikoittain</t>
  </si>
  <si>
    <t>Kasvihuone</t>
  </si>
  <si>
    <t>Sesonkiluonteisesti</t>
  </si>
  <si>
    <t>1–3 tuntia</t>
  </si>
  <si>
    <t>Kädet hartiatason yläpuolella</t>
  </si>
  <si>
    <t>Niskaa</t>
  </si>
  <si>
    <t>Jonkin verran raskaaksi</t>
  </si>
  <si>
    <t>Polvivaivoja</t>
  </si>
  <si>
    <t>Satunnaisesti</t>
  </si>
  <si>
    <t>Kotieläintuotanto</t>
  </si>
  <si>
    <t>Harvoin</t>
  </si>
  <si>
    <t>Yli 3 tuntia</t>
  </si>
  <si>
    <t>Toistuvat nostot</t>
  </si>
  <si>
    <t>Käsiä</t>
  </si>
  <si>
    <t>Ei raskaaksi</t>
  </si>
  <si>
    <t>Käsien tai ranteiden rasitusta</t>
  </si>
  <si>
    <t>En juurikaan</t>
  </si>
  <si>
    <t>Marja- ja hedelmäviljely</t>
  </si>
  <si>
    <t>Staattinen seisominen</t>
  </si>
  <si>
    <t>Polvia / jalkoja</t>
  </si>
  <si>
    <t>Ei merkittäviä vaivoja</t>
  </si>
  <si>
    <t>Muu</t>
  </si>
  <si>
    <t>Kiertoliikkeitä</t>
  </si>
  <si>
    <t>Ei erityisen kuormittava</t>
  </si>
  <si>
    <t>Luetteloi työvaiheet, joita teet itse tai joita työpaikallasi tehdään säännöllisesti (1 työvaihe per rivi)</t>
  </si>
  <si>
    <t>Toimiala</t>
  </si>
  <si>
    <t>Työvaihe</t>
  </si>
  <si>
    <t>Muuta, mitä (vapaa teksti)</t>
  </si>
  <si>
    <t>Kuinka usein työvaihetta tehdään?</t>
  </si>
  <si>
    <t>Kuinka kauan yhtäjaksoisesti?</t>
  </si>
  <si>
    <t>Työasennot (valitse sopivin)</t>
  </si>
  <si>
    <t>Kehonosat (eniten kuormittuvat)</t>
  </si>
  <si>
    <t>Fyysisen rasituksen kokemus</t>
  </si>
  <si>
    <t>Fyysiset kuormitusoireet</t>
  </si>
  <si>
    <t>Kokonaisscore</t>
  </si>
  <si>
    <t>Suositus</t>
  </si>
  <si>
    <t>Kategoria</t>
  </si>
  <si>
    <t>Vaihtoehto</t>
  </si>
  <si>
    <t>Pisteet</t>
  </si>
  <si>
    <t>Avain</t>
  </si>
  <si>
    <t>Useus</t>
  </si>
  <si>
    <t>Kesto</t>
  </si>
  <si>
    <t>Postuuri</t>
  </si>
  <si>
    <t>Kehonosa</t>
  </si>
  <si>
    <t>Kuormitus</t>
  </si>
  <si>
    <t>Oire</t>
  </si>
  <si>
    <t>Yhteenveto suosituksista (suodata taulukkoa)</t>
  </si>
  <si>
    <t>Taimitarhaviljely</t>
  </si>
  <si>
    <t>Avomaan vihannekset</t>
  </si>
  <si>
    <t>Viite</t>
  </si>
  <si>
    <t>Lypsytyöt</t>
  </si>
  <si>
    <t>Peltotyöt</t>
  </si>
  <si>
    <t>Puiden paakutus</t>
  </si>
  <si>
    <t>Kumartelu sadonkorjuussa</t>
  </si>
  <si>
    <t>Istuttaminen</t>
  </si>
  <si>
    <t>Omenan poiminta</t>
  </si>
  <si>
    <t>Valintalistat!$B$2:$B$15</t>
  </si>
  <si>
    <t>Eläinten ruokinta</t>
  </si>
  <si>
    <t>Säilörehun korjuu</t>
  </si>
  <si>
    <t>Astiataimien kitkeminen</t>
  </si>
  <si>
    <t>Kitkentä</t>
  </si>
  <si>
    <t>Sadonkorjuu</t>
  </si>
  <si>
    <t>Omenapuiden leikkaus</t>
  </si>
  <si>
    <t>Valintalistat!$C$2:$C$5</t>
  </si>
  <si>
    <t>Eläinten kuivitus</t>
  </si>
  <si>
    <t>Laitumien aitaaminen</t>
  </si>
  <si>
    <t>Astiataimien pakkaus</t>
  </si>
  <si>
    <t>Pakkausten nosto</t>
  </si>
  <si>
    <t>Salaatin kunnostus</t>
  </si>
  <si>
    <t>Mansikan poiminta (kyykkiminen/konttaus)</t>
  </si>
  <si>
    <t>Valintalistat!$D$2:$D$6</t>
  </si>
  <si>
    <t>Paalien ja säkkien nosto</t>
  </si>
  <si>
    <t>Muuta</t>
  </si>
  <si>
    <t>Puiden leikkaus (isot)</t>
  </si>
  <si>
    <t>Taimien alaslasku</t>
  </si>
  <si>
    <t>Marjapensaiden leikkaus</t>
  </si>
  <si>
    <t>Valintalistat!$E$2:$E$5</t>
  </si>
  <si>
    <t>Eläinten siirrot</t>
  </si>
  <si>
    <t>Tunneliviljely</t>
  </si>
  <si>
    <t>Valintalistat!$F$2:$F$6</t>
  </si>
  <si>
    <t>Poikimisen avustaminen</t>
  </si>
  <si>
    <t>Valintalistat!$G$2:$G$7</t>
  </si>
  <si>
    <t>Siemennys</t>
  </si>
  <si>
    <t>Sorkkahoito</t>
  </si>
  <si>
    <t>Sairaiden eläinten hoito</t>
  </si>
  <si>
    <t>Rakenteiden korjaus</t>
  </si>
  <si>
    <t>Traktorin ja koneiden huolto</t>
  </si>
  <si>
    <t>Lannanpoisto käsityönä</t>
  </si>
  <si>
    <t>Pihaton makuuparsien puhdistus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</si>
</sst>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workbookViewId="0">
      <selection sqref="A1:F1"/>
    </sheetView>
  </sheetViews>
  <sheetFormatPr defaultRowHeight="14.5" x14ac:dyDescent="0.35"/>
  <sheetData>
    <row r="1" spans="1:6" ht="18.5" customHeight="1" x14ac:dyDescent="0.45">
      <c r="A1" s="2" t="s">
        <v>0</v>
      </c>
      <c r="B1" s="3"/>
      <c r="C1" s="3"/>
      <c r="D1" s="3"/>
      <c r="E1" s="3"/>
      <c r="F1" s="3"/>
    </row>
    <row r="2" spans="1:6" x14ac:dyDescent="0.35">
      <c r="A2" t="s">
        <v>1</v>
      </c>
    </row>
    <row r="3" spans="1:6" x14ac:dyDescent="0.35">
      <c r="A3" t="s">
        <v>2</v>
      </c>
    </row>
    <row r="4" spans="1:6" x14ac:dyDescent="0.35">
      <c r="A4" t="s">
        <v>3</v>
      </c>
    </row>
    <row r="5" spans="1:6" x14ac:dyDescent="0.35">
      <c r="A5" t="s">
        <v>4</v>
      </c>
    </row>
    <row r="6" spans="1:6" x14ac:dyDescent="0.35">
      <c r="A6" t="s">
        <v>5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tabSelected="1" workbookViewId="0">
      <selection activeCell="A7" sqref="A7"/>
    </sheetView>
  </sheetViews>
  <sheetFormatPr defaultRowHeight="14.5" x14ac:dyDescent="0.35"/>
  <cols>
    <col min="1" max="1" width="45" customWidth="1"/>
    <col min="2" max="2" width="40" customWidth="1"/>
    <col min="3" max="3" width="60" customWidth="1"/>
  </cols>
  <sheetData>
    <row r="1" spans="1:3" x14ac:dyDescent="0.35">
      <c r="A1" s="1" t="s">
        <v>6</v>
      </c>
      <c r="B1" s="1" t="s">
        <v>7</v>
      </c>
      <c r="C1" s="1"/>
    </row>
    <row r="2" spans="1:3" x14ac:dyDescent="0.35">
      <c r="A2" t="s">
        <v>8</v>
      </c>
    </row>
    <row r="3" spans="1:3" x14ac:dyDescent="0.35">
      <c r="A3" t="s">
        <v>9</v>
      </c>
    </row>
    <row r="4" spans="1:3" x14ac:dyDescent="0.35">
      <c r="A4" t="s">
        <v>10</v>
      </c>
    </row>
  </sheetData>
  <dataValidations count="1">
    <dataValidation type="list" allowBlank="1" showDropDown="1" sqref="B4" xr:uid="{00000000-0002-0000-0100-000000000000}">
      <formula1>FyysKuormaTekee_lista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/>
  </sheetViews>
  <sheetFormatPr defaultRowHeight="14.5" x14ac:dyDescent="0.35"/>
  <sheetData>
    <row r="1" spans="1:8" x14ac:dyDescent="0.3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12</v>
      </c>
    </row>
    <row r="2" spans="1:8" x14ac:dyDescent="0.3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</row>
    <row r="3" spans="1:8" x14ac:dyDescent="0.35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</row>
    <row r="4" spans="1:8" x14ac:dyDescent="0.35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</row>
    <row r="5" spans="1:8" x14ac:dyDescent="0.35">
      <c r="A5" t="s">
        <v>42</v>
      </c>
      <c r="D5" t="s">
        <v>43</v>
      </c>
      <c r="E5" t="s">
        <v>44</v>
      </c>
      <c r="G5" t="s">
        <v>45</v>
      </c>
    </row>
    <row r="6" spans="1:8" x14ac:dyDescent="0.35">
      <c r="A6" t="s">
        <v>46</v>
      </c>
      <c r="D6" t="s">
        <v>47</v>
      </c>
    </row>
    <row r="7" spans="1:8" x14ac:dyDescent="0.35">
      <c r="D7" t="s">
        <v>48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"/>
  <sheetViews>
    <sheetView workbookViewId="0">
      <selection activeCell="A2" sqref="A2"/>
    </sheetView>
  </sheetViews>
  <sheetFormatPr defaultRowHeight="14.5" x14ac:dyDescent="0.35"/>
  <cols>
    <col min="1" max="1" width="60" customWidth="1"/>
  </cols>
  <sheetData>
    <row r="1" spans="1:4" x14ac:dyDescent="0.35">
      <c r="A1" s="4" t="s">
        <v>49</v>
      </c>
      <c r="B1" s="3"/>
      <c r="C1" s="3"/>
      <c r="D1" s="3"/>
    </row>
    <row r="2" spans="1:4" x14ac:dyDescent="0.35">
      <c r="A2" t="s">
        <v>51</v>
      </c>
      <c r="B2" t="s">
        <v>90</v>
      </c>
      <c r="C2" t="s">
        <v>52</v>
      </c>
    </row>
  </sheetData>
  <mergeCells count="1">
    <mergeCell ref="A1:D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E9FB22EA-C992-4E50-B400-749B4A929636}">
          <x14:formula1>
            <xm:f>Valintalistat!$A$2:$A$7</xm:f>
          </x14:formula1>
          <xm:sqref>A4:A599 A2</xm:sqref>
        </x14:dataValidation>
        <x14:dataValidation type="list" xr:uid="{71C95A6C-C001-4759-9A86-20BAE0776DA9}">
          <x14:formula1>
            <xm:f>INDIRECT(VLOOKUP($A4,Valintalistat!$I$2:$J$7,2,FALSE))</xm:f>
          </x14:formula1>
          <xm:sqref>B4:B599</xm:sqref>
        </x14:dataValidation>
        <x14:dataValidation type="list" xr:uid="{98E057C2-53F9-44AD-9E8D-401117C0253D}">
          <x14:formula1>
            <xm:f>INDIRECT(VLOOKUP($A2,Valintalistat!$I$2:$J$7,2,FALSE))</xm:f>
          </x14:formula1>
          <xm:sqref>B3</xm:sqref>
        </x14:dataValidation>
        <x14:dataValidation type="list" xr:uid="{61F32359-BA9A-4AE6-AAE3-3EF443292B7A}">
          <x14:formula1>
            <xm:f>INDIRECT(VLOOKUP(#REF!,Valintalistat!$I$2:$J$7,2,FALSE))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"/>
  <sheetViews>
    <sheetView workbookViewId="0">
      <pane ySplit="1" topLeftCell="A2" activePane="bottomLeft" state="frozen"/>
      <selection pane="bottomLeft" activeCell="B4" sqref="B4"/>
    </sheetView>
  </sheetViews>
  <sheetFormatPr defaultRowHeight="14.5" x14ac:dyDescent="0.35"/>
  <cols>
    <col min="1" max="9" width="26" customWidth="1"/>
  </cols>
  <sheetData>
    <row r="1" spans="1:9" x14ac:dyDescent="0.35">
      <c r="A1" s="1" t="s">
        <v>51</v>
      </c>
      <c r="B1" s="1" t="s">
        <v>53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60</v>
      </c>
    </row>
    <row r="2" spans="1:9" x14ac:dyDescent="0.35">
      <c r="H2">
        <f t="shared" ref="H2:H33" si="0">IFERROR(INDEX(Piste_pisteet, MATCH("Useus|"&amp;B2, Piste_avain,0)),0)+IFERROR(INDEX(Piste_pisteet, MATCH("Kesto|"&amp;C2, Piste_avain,0)),0)+IFERROR(INDEX(Piste_pisteet, MATCH("Postuuri|"&amp;D2, Piste_avain,0)),0)+IFERROR(INDEX(Piste_pisteet, MATCH("Kehonosa|"&amp;E2, Piste_avain,0)),0)+IFERROR(INDEX(Piste_pisteet, MATCH("Kuormitus|"&amp;F2, Piste_avain,0)),0)+IFERROR(INDEX(Piste_pisteet, MATCH("Oire|"&amp;G2, Piste_avain,0)),0)</f>
        <v>0</v>
      </c>
      <c r="I2" t="str">
        <f t="shared" ref="I2:I33" si="1">IF(H2&gt;=11,"Selkeä hyöty",IF(H2&gt;=7,"Mahdollinen hyöty","Ei merkittävää hyötyä"))</f>
        <v>Ei merkittävää hyötyä</v>
      </c>
    </row>
    <row r="3" spans="1:9" x14ac:dyDescent="0.35">
      <c r="H3">
        <f t="shared" si="0"/>
        <v>0</v>
      </c>
      <c r="I3" t="str">
        <f t="shared" si="1"/>
        <v>Ei merkittävää hyötyä</v>
      </c>
    </row>
    <row r="4" spans="1:9" x14ac:dyDescent="0.35">
      <c r="H4">
        <f t="shared" si="0"/>
        <v>0</v>
      </c>
      <c r="I4" t="str">
        <f t="shared" si="1"/>
        <v>Ei merkittävää hyötyä</v>
      </c>
    </row>
    <row r="5" spans="1:9" x14ac:dyDescent="0.35">
      <c r="H5">
        <f t="shared" si="0"/>
        <v>0</v>
      </c>
      <c r="I5" t="str">
        <f t="shared" si="1"/>
        <v>Ei merkittävää hyötyä</v>
      </c>
    </row>
    <row r="6" spans="1:9" x14ac:dyDescent="0.35">
      <c r="H6">
        <f t="shared" si="0"/>
        <v>0</v>
      </c>
      <c r="I6" t="str">
        <f t="shared" si="1"/>
        <v>Ei merkittävää hyötyä</v>
      </c>
    </row>
    <row r="7" spans="1:9" x14ac:dyDescent="0.35">
      <c r="H7">
        <f t="shared" si="0"/>
        <v>0</v>
      </c>
      <c r="I7" t="str">
        <f t="shared" si="1"/>
        <v>Ei merkittävää hyötyä</v>
      </c>
    </row>
    <row r="8" spans="1:9" x14ac:dyDescent="0.35">
      <c r="H8">
        <f t="shared" si="0"/>
        <v>0</v>
      </c>
      <c r="I8" t="str">
        <f t="shared" si="1"/>
        <v>Ei merkittävää hyötyä</v>
      </c>
    </row>
    <row r="9" spans="1:9" x14ac:dyDescent="0.35">
      <c r="H9">
        <f t="shared" si="0"/>
        <v>0</v>
      </c>
      <c r="I9" t="str">
        <f t="shared" si="1"/>
        <v>Ei merkittävää hyötyä</v>
      </c>
    </row>
    <row r="10" spans="1:9" x14ac:dyDescent="0.35">
      <c r="H10">
        <f t="shared" si="0"/>
        <v>0</v>
      </c>
      <c r="I10" t="str">
        <f t="shared" si="1"/>
        <v>Ei merkittävää hyötyä</v>
      </c>
    </row>
    <row r="11" spans="1:9" x14ac:dyDescent="0.35">
      <c r="H11">
        <f t="shared" si="0"/>
        <v>0</v>
      </c>
      <c r="I11" t="str">
        <f t="shared" si="1"/>
        <v>Ei merkittävää hyötyä</v>
      </c>
    </row>
    <row r="12" spans="1:9" x14ac:dyDescent="0.35">
      <c r="H12">
        <f t="shared" si="0"/>
        <v>0</v>
      </c>
      <c r="I12" t="str">
        <f t="shared" si="1"/>
        <v>Ei merkittävää hyötyä</v>
      </c>
    </row>
    <row r="13" spans="1:9" x14ac:dyDescent="0.35">
      <c r="H13">
        <f t="shared" si="0"/>
        <v>0</v>
      </c>
      <c r="I13" t="str">
        <f t="shared" si="1"/>
        <v>Ei merkittävää hyötyä</v>
      </c>
    </row>
    <row r="14" spans="1:9" x14ac:dyDescent="0.35">
      <c r="H14">
        <f t="shared" si="0"/>
        <v>0</v>
      </c>
      <c r="I14" t="str">
        <f t="shared" si="1"/>
        <v>Ei merkittävää hyötyä</v>
      </c>
    </row>
    <row r="15" spans="1:9" x14ac:dyDescent="0.35">
      <c r="H15">
        <f t="shared" si="0"/>
        <v>0</v>
      </c>
      <c r="I15" t="str">
        <f t="shared" si="1"/>
        <v>Ei merkittävää hyötyä</v>
      </c>
    </row>
    <row r="16" spans="1:9" x14ac:dyDescent="0.35">
      <c r="H16">
        <f t="shared" si="0"/>
        <v>0</v>
      </c>
      <c r="I16" t="str">
        <f t="shared" si="1"/>
        <v>Ei merkittävää hyötyä</v>
      </c>
    </row>
    <row r="17" spans="8:9" x14ac:dyDescent="0.35">
      <c r="H17">
        <f t="shared" si="0"/>
        <v>0</v>
      </c>
      <c r="I17" t="str">
        <f t="shared" si="1"/>
        <v>Ei merkittävää hyötyä</v>
      </c>
    </row>
    <row r="18" spans="8:9" x14ac:dyDescent="0.35">
      <c r="H18">
        <f t="shared" si="0"/>
        <v>0</v>
      </c>
      <c r="I18" t="str">
        <f t="shared" si="1"/>
        <v>Ei merkittävää hyötyä</v>
      </c>
    </row>
    <row r="19" spans="8:9" x14ac:dyDescent="0.35">
      <c r="H19">
        <f t="shared" si="0"/>
        <v>0</v>
      </c>
      <c r="I19" t="str">
        <f t="shared" si="1"/>
        <v>Ei merkittävää hyötyä</v>
      </c>
    </row>
    <row r="20" spans="8:9" x14ac:dyDescent="0.35">
      <c r="H20">
        <f t="shared" si="0"/>
        <v>0</v>
      </c>
      <c r="I20" t="str">
        <f t="shared" si="1"/>
        <v>Ei merkittävää hyötyä</v>
      </c>
    </row>
    <row r="21" spans="8:9" x14ac:dyDescent="0.35">
      <c r="H21">
        <f t="shared" si="0"/>
        <v>0</v>
      </c>
      <c r="I21" t="str">
        <f t="shared" si="1"/>
        <v>Ei merkittävää hyötyä</v>
      </c>
    </row>
    <row r="22" spans="8:9" x14ac:dyDescent="0.35">
      <c r="H22">
        <f t="shared" si="0"/>
        <v>0</v>
      </c>
      <c r="I22" t="str">
        <f t="shared" si="1"/>
        <v>Ei merkittävää hyötyä</v>
      </c>
    </row>
    <row r="23" spans="8:9" x14ac:dyDescent="0.35">
      <c r="H23">
        <f t="shared" si="0"/>
        <v>0</v>
      </c>
      <c r="I23" t="str">
        <f t="shared" si="1"/>
        <v>Ei merkittävää hyötyä</v>
      </c>
    </row>
    <row r="24" spans="8:9" x14ac:dyDescent="0.35">
      <c r="H24">
        <f t="shared" si="0"/>
        <v>0</v>
      </c>
      <c r="I24" t="str">
        <f t="shared" si="1"/>
        <v>Ei merkittävää hyötyä</v>
      </c>
    </row>
    <row r="25" spans="8:9" x14ac:dyDescent="0.35">
      <c r="H25">
        <f t="shared" si="0"/>
        <v>0</v>
      </c>
      <c r="I25" t="str">
        <f t="shared" si="1"/>
        <v>Ei merkittävää hyötyä</v>
      </c>
    </row>
    <row r="26" spans="8:9" x14ac:dyDescent="0.35">
      <c r="H26">
        <f t="shared" si="0"/>
        <v>0</v>
      </c>
      <c r="I26" t="str">
        <f t="shared" si="1"/>
        <v>Ei merkittävää hyötyä</v>
      </c>
    </row>
    <row r="27" spans="8:9" x14ac:dyDescent="0.35">
      <c r="H27">
        <f t="shared" si="0"/>
        <v>0</v>
      </c>
      <c r="I27" t="str">
        <f t="shared" si="1"/>
        <v>Ei merkittävää hyötyä</v>
      </c>
    </row>
    <row r="28" spans="8:9" x14ac:dyDescent="0.35">
      <c r="H28">
        <f t="shared" si="0"/>
        <v>0</v>
      </c>
      <c r="I28" t="str">
        <f t="shared" si="1"/>
        <v>Ei merkittävää hyötyä</v>
      </c>
    </row>
    <row r="29" spans="8:9" x14ac:dyDescent="0.35">
      <c r="H29">
        <f t="shared" si="0"/>
        <v>0</v>
      </c>
      <c r="I29" t="str">
        <f t="shared" si="1"/>
        <v>Ei merkittävää hyötyä</v>
      </c>
    </row>
    <row r="30" spans="8:9" x14ac:dyDescent="0.35">
      <c r="H30">
        <f t="shared" si="0"/>
        <v>0</v>
      </c>
      <c r="I30" t="str">
        <f t="shared" si="1"/>
        <v>Ei merkittävää hyötyä</v>
      </c>
    </row>
    <row r="31" spans="8:9" x14ac:dyDescent="0.35">
      <c r="H31">
        <f t="shared" si="0"/>
        <v>0</v>
      </c>
      <c r="I31" t="str">
        <f t="shared" si="1"/>
        <v>Ei merkittävää hyötyä</v>
      </c>
    </row>
    <row r="32" spans="8:9" x14ac:dyDescent="0.35">
      <c r="H32">
        <f t="shared" si="0"/>
        <v>0</v>
      </c>
      <c r="I32" t="str">
        <f t="shared" si="1"/>
        <v>Ei merkittävää hyötyä</v>
      </c>
    </row>
    <row r="33" spans="8:9" x14ac:dyDescent="0.35">
      <c r="H33">
        <f t="shared" si="0"/>
        <v>0</v>
      </c>
      <c r="I33" t="str">
        <f t="shared" si="1"/>
        <v>Ei merkittävää hyötyä</v>
      </c>
    </row>
    <row r="34" spans="8:9" x14ac:dyDescent="0.35">
      <c r="H34">
        <f t="shared" ref="H34:H65" si="2">IFERROR(INDEX(Piste_pisteet, MATCH("Useus|"&amp;B34, Piste_avain,0)),0)+IFERROR(INDEX(Piste_pisteet, MATCH("Kesto|"&amp;C34, Piste_avain,0)),0)+IFERROR(INDEX(Piste_pisteet, MATCH("Postuuri|"&amp;D34, Piste_avain,0)),0)+IFERROR(INDEX(Piste_pisteet, MATCH("Kehonosa|"&amp;E34, Piste_avain,0)),0)+IFERROR(INDEX(Piste_pisteet, MATCH("Kuormitus|"&amp;F34, Piste_avain,0)),0)+IFERROR(INDEX(Piste_pisteet, MATCH("Oire|"&amp;G34, Piste_avain,0)),0)</f>
        <v>0</v>
      </c>
      <c r="I34" t="str">
        <f t="shared" ref="I34:I65" si="3">IF(H34&gt;=11,"Selkeä hyöty",IF(H34&gt;=7,"Mahdollinen hyöty","Ei merkittävää hyötyä"))</f>
        <v>Ei merkittävää hyötyä</v>
      </c>
    </row>
    <row r="35" spans="8:9" x14ac:dyDescent="0.35">
      <c r="H35">
        <f t="shared" si="2"/>
        <v>0</v>
      </c>
      <c r="I35" t="str">
        <f t="shared" si="3"/>
        <v>Ei merkittävää hyötyä</v>
      </c>
    </row>
    <row r="36" spans="8:9" x14ac:dyDescent="0.35">
      <c r="H36">
        <f t="shared" si="2"/>
        <v>0</v>
      </c>
      <c r="I36" t="str">
        <f t="shared" si="3"/>
        <v>Ei merkittävää hyötyä</v>
      </c>
    </row>
    <row r="37" spans="8:9" x14ac:dyDescent="0.35">
      <c r="H37">
        <f t="shared" si="2"/>
        <v>0</v>
      </c>
      <c r="I37" t="str">
        <f t="shared" si="3"/>
        <v>Ei merkittävää hyötyä</v>
      </c>
    </row>
    <row r="38" spans="8:9" x14ac:dyDescent="0.35">
      <c r="H38">
        <f t="shared" si="2"/>
        <v>0</v>
      </c>
      <c r="I38" t="str">
        <f t="shared" si="3"/>
        <v>Ei merkittävää hyötyä</v>
      </c>
    </row>
    <row r="39" spans="8:9" x14ac:dyDescent="0.35">
      <c r="H39">
        <f t="shared" si="2"/>
        <v>0</v>
      </c>
      <c r="I39" t="str">
        <f t="shared" si="3"/>
        <v>Ei merkittävää hyötyä</v>
      </c>
    </row>
    <row r="40" spans="8:9" x14ac:dyDescent="0.35">
      <c r="H40">
        <f t="shared" si="2"/>
        <v>0</v>
      </c>
      <c r="I40" t="str">
        <f t="shared" si="3"/>
        <v>Ei merkittävää hyötyä</v>
      </c>
    </row>
    <row r="41" spans="8:9" x14ac:dyDescent="0.35">
      <c r="H41">
        <f t="shared" si="2"/>
        <v>0</v>
      </c>
      <c r="I41" t="str">
        <f t="shared" si="3"/>
        <v>Ei merkittävää hyötyä</v>
      </c>
    </row>
    <row r="42" spans="8:9" x14ac:dyDescent="0.35">
      <c r="H42">
        <f t="shared" si="2"/>
        <v>0</v>
      </c>
      <c r="I42" t="str">
        <f t="shared" si="3"/>
        <v>Ei merkittävää hyötyä</v>
      </c>
    </row>
    <row r="43" spans="8:9" x14ac:dyDescent="0.35">
      <c r="H43">
        <f t="shared" si="2"/>
        <v>0</v>
      </c>
      <c r="I43" t="str">
        <f t="shared" si="3"/>
        <v>Ei merkittävää hyötyä</v>
      </c>
    </row>
    <row r="44" spans="8:9" x14ac:dyDescent="0.35">
      <c r="H44">
        <f t="shared" si="2"/>
        <v>0</v>
      </c>
      <c r="I44" t="str">
        <f t="shared" si="3"/>
        <v>Ei merkittävää hyötyä</v>
      </c>
    </row>
    <row r="45" spans="8:9" x14ac:dyDescent="0.35">
      <c r="H45">
        <f t="shared" si="2"/>
        <v>0</v>
      </c>
      <c r="I45" t="str">
        <f t="shared" si="3"/>
        <v>Ei merkittävää hyötyä</v>
      </c>
    </row>
    <row r="46" spans="8:9" x14ac:dyDescent="0.35">
      <c r="H46">
        <f t="shared" si="2"/>
        <v>0</v>
      </c>
      <c r="I46" t="str">
        <f t="shared" si="3"/>
        <v>Ei merkittävää hyötyä</v>
      </c>
    </row>
    <row r="47" spans="8:9" x14ac:dyDescent="0.35">
      <c r="H47">
        <f t="shared" si="2"/>
        <v>0</v>
      </c>
      <c r="I47" t="str">
        <f t="shared" si="3"/>
        <v>Ei merkittävää hyötyä</v>
      </c>
    </row>
    <row r="48" spans="8:9" x14ac:dyDescent="0.35">
      <c r="H48">
        <f t="shared" si="2"/>
        <v>0</v>
      </c>
      <c r="I48" t="str">
        <f t="shared" si="3"/>
        <v>Ei merkittävää hyötyä</v>
      </c>
    </row>
    <row r="49" spans="8:9" x14ac:dyDescent="0.35">
      <c r="H49">
        <f t="shared" si="2"/>
        <v>0</v>
      </c>
      <c r="I49" t="str">
        <f t="shared" si="3"/>
        <v>Ei merkittävää hyötyä</v>
      </c>
    </row>
    <row r="50" spans="8:9" x14ac:dyDescent="0.35">
      <c r="H50">
        <f t="shared" si="2"/>
        <v>0</v>
      </c>
      <c r="I50" t="str">
        <f t="shared" si="3"/>
        <v>Ei merkittävää hyötyä</v>
      </c>
    </row>
  </sheetData>
  <conditionalFormatting sqref="H2:H5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6">
    <dataValidation type="list" allowBlank="1" sqref="B2:B50" xr:uid="{00000000-0002-0000-0400-000000000000}">
      <formula1>Useus_lista</formula1>
    </dataValidation>
    <dataValidation type="list" allowBlank="1" sqref="C2:C50" xr:uid="{00000000-0002-0000-0400-000001000000}">
      <formula1>Kesto_lista</formula1>
    </dataValidation>
    <dataValidation type="list" allowBlank="1" sqref="D2:D50" xr:uid="{00000000-0002-0000-0400-000002000000}">
      <formula1>Postuurit_lista</formula1>
    </dataValidation>
    <dataValidation type="list" allowBlank="1" sqref="E2:E50" xr:uid="{00000000-0002-0000-0400-000003000000}">
      <formula1>Kehonosat_lista</formula1>
    </dataValidation>
    <dataValidation type="list" allowBlank="1" sqref="F2:F50" xr:uid="{00000000-0002-0000-0400-000004000000}">
      <formula1>Kuormittavuus_lista</formula1>
    </dataValidation>
    <dataValidation type="list" allowBlank="1" sqref="G2:G50" xr:uid="{00000000-0002-0000-0400-000005000000}">
      <formula1>Oireet_lista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6000000}">
          <x14:formula1>
            <xm:f>OFFSET(Työvaihelista!$B$2,0,0,MAX(COUNTA(Työvaihelista!$B:$B)-2,1),1)</xm:f>
          </x14:formula1>
          <xm:sqref>A2:A500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workbookViewId="0"/>
  </sheetViews>
  <sheetFormatPr defaultRowHeight="14.5" x14ac:dyDescent="0.35"/>
  <sheetData>
    <row r="1" spans="1:4" x14ac:dyDescent="0.35">
      <c r="A1" t="s">
        <v>61</v>
      </c>
      <c r="B1" t="s">
        <v>62</v>
      </c>
      <c r="C1" t="s">
        <v>63</v>
      </c>
      <c r="D1" t="s">
        <v>64</v>
      </c>
    </row>
    <row r="2" spans="1:4" x14ac:dyDescent="0.35">
      <c r="A2" t="s">
        <v>65</v>
      </c>
      <c r="B2" t="s">
        <v>12</v>
      </c>
      <c r="C2">
        <v>3</v>
      </c>
      <c r="D2" t="str">
        <f t="shared" ref="D2:D30" si="0">A2&amp;"|"&amp;B2</f>
        <v>Useus|Päivittäin</v>
      </c>
    </row>
    <row r="3" spans="1:4" x14ac:dyDescent="0.35">
      <c r="A3" t="s">
        <v>65</v>
      </c>
      <c r="B3" t="s">
        <v>19</v>
      </c>
      <c r="C3">
        <v>2</v>
      </c>
      <c r="D3" t="str">
        <f t="shared" si="0"/>
        <v>Useus|Useita kertoja viikossa</v>
      </c>
    </row>
    <row r="4" spans="1:4" x14ac:dyDescent="0.35">
      <c r="A4" t="s">
        <v>65</v>
      </c>
      <c r="B4" t="s">
        <v>27</v>
      </c>
      <c r="C4">
        <v>1</v>
      </c>
      <c r="D4" t="str">
        <f t="shared" si="0"/>
        <v>Useus|Sesonkiluonteisesti</v>
      </c>
    </row>
    <row r="5" spans="1:4" x14ac:dyDescent="0.35">
      <c r="A5" t="s">
        <v>65</v>
      </c>
      <c r="B5" t="s">
        <v>35</v>
      </c>
      <c r="C5">
        <v>0</v>
      </c>
      <c r="D5" t="str">
        <f t="shared" si="0"/>
        <v>Useus|Harvoin</v>
      </c>
    </row>
    <row r="6" spans="1:4" x14ac:dyDescent="0.35">
      <c r="A6" t="s">
        <v>66</v>
      </c>
      <c r="B6" t="s">
        <v>13</v>
      </c>
      <c r="C6">
        <v>0</v>
      </c>
      <c r="D6" t="str">
        <f t="shared" si="0"/>
        <v>Kesto|Alle 30 min</v>
      </c>
    </row>
    <row r="7" spans="1:4" x14ac:dyDescent="0.35">
      <c r="A7" t="s">
        <v>66</v>
      </c>
      <c r="B7" t="s">
        <v>20</v>
      </c>
      <c r="C7">
        <v>1</v>
      </c>
      <c r="D7" t="str">
        <f t="shared" si="0"/>
        <v>Kesto|30–60 min</v>
      </c>
    </row>
    <row r="8" spans="1:4" x14ac:dyDescent="0.35">
      <c r="A8" t="s">
        <v>66</v>
      </c>
      <c r="B8" t="s">
        <v>28</v>
      </c>
      <c r="C8">
        <v>2</v>
      </c>
      <c r="D8" t="str">
        <f t="shared" si="0"/>
        <v>Kesto|1–3 tuntia</v>
      </c>
    </row>
    <row r="9" spans="1:4" x14ac:dyDescent="0.35">
      <c r="A9" t="s">
        <v>66</v>
      </c>
      <c r="B9" t="s">
        <v>36</v>
      </c>
      <c r="C9">
        <v>3</v>
      </c>
      <c r="D9" t="str">
        <f t="shared" si="0"/>
        <v>Kesto|Yli 3 tuntia</v>
      </c>
    </row>
    <row r="10" spans="1:4" x14ac:dyDescent="0.35">
      <c r="A10" t="s">
        <v>67</v>
      </c>
      <c r="B10" t="s">
        <v>48</v>
      </c>
      <c r="C10">
        <v>0</v>
      </c>
      <c r="D10" t="str">
        <f t="shared" si="0"/>
        <v>Postuuri|Ei erityisen kuormittava</v>
      </c>
    </row>
    <row r="11" spans="1:4" x14ac:dyDescent="0.35">
      <c r="A11" t="s">
        <v>67</v>
      </c>
      <c r="B11" t="s">
        <v>43</v>
      </c>
      <c r="C11">
        <v>1</v>
      </c>
      <c r="D11" t="str">
        <f t="shared" si="0"/>
        <v>Postuuri|Staattinen seisominen</v>
      </c>
    </row>
    <row r="12" spans="1:4" x14ac:dyDescent="0.35">
      <c r="A12" t="s">
        <v>67</v>
      </c>
      <c r="B12" t="s">
        <v>14</v>
      </c>
      <c r="C12">
        <v>2</v>
      </c>
      <c r="D12" t="str">
        <f t="shared" si="0"/>
        <v>Postuuri|Kumartunut asento</v>
      </c>
    </row>
    <row r="13" spans="1:4" x14ac:dyDescent="0.35">
      <c r="A13" t="s">
        <v>67</v>
      </c>
      <c r="B13" t="s">
        <v>21</v>
      </c>
      <c r="C13">
        <v>2</v>
      </c>
      <c r="D13" t="str">
        <f t="shared" si="0"/>
        <v>Postuuri|Kyykky / polvillaan</v>
      </c>
    </row>
    <row r="14" spans="1:4" x14ac:dyDescent="0.35">
      <c r="A14" t="s">
        <v>67</v>
      </c>
      <c r="B14" t="s">
        <v>47</v>
      </c>
      <c r="C14">
        <v>2</v>
      </c>
      <c r="D14" t="str">
        <f t="shared" si="0"/>
        <v>Postuuri|Kiertoliikkeitä</v>
      </c>
    </row>
    <row r="15" spans="1:4" x14ac:dyDescent="0.35">
      <c r="A15" t="s">
        <v>67</v>
      </c>
      <c r="B15" t="s">
        <v>37</v>
      </c>
      <c r="C15">
        <v>3</v>
      </c>
      <c r="D15" t="str">
        <f t="shared" si="0"/>
        <v>Postuuri|Toistuvat nostot</v>
      </c>
    </row>
    <row r="16" spans="1:4" x14ac:dyDescent="0.35">
      <c r="A16" t="s">
        <v>67</v>
      </c>
      <c r="B16" t="s">
        <v>29</v>
      </c>
      <c r="C16">
        <v>3</v>
      </c>
      <c r="D16" t="str">
        <f t="shared" si="0"/>
        <v>Postuuri|Kädet hartiatason yläpuolella</v>
      </c>
    </row>
    <row r="17" spans="1:4" x14ac:dyDescent="0.35">
      <c r="A17" t="s">
        <v>68</v>
      </c>
      <c r="B17" t="s">
        <v>38</v>
      </c>
      <c r="C17">
        <v>1</v>
      </c>
      <c r="D17" t="str">
        <f t="shared" si="0"/>
        <v>Kehonosa|Käsiä</v>
      </c>
    </row>
    <row r="18" spans="1:4" x14ac:dyDescent="0.35">
      <c r="A18" t="s">
        <v>68</v>
      </c>
      <c r="B18" t="s">
        <v>44</v>
      </c>
      <c r="C18">
        <v>2</v>
      </c>
      <c r="D18" t="str">
        <f t="shared" si="0"/>
        <v>Kehonosa|Polvia / jalkoja</v>
      </c>
    </row>
    <row r="19" spans="1:4" x14ac:dyDescent="0.35">
      <c r="A19" t="s">
        <v>68</v>
      </c>
      <c r="B19" t="s">
        <v>22</v>
      </c>
      <c r="C19">
        <v>2</v>
      </c>
      <c r="D19" t="str">
        <f t="shared" si="0"/>
        <v>Kehonosa|Hartioita</v>
      </c>
    </row>
    <row r="20" spans="1:4" x14ac:dyDescent="0.35">
      <c r="A20" t="s">
        <v>68</v>
      </c>
      <c r="B20" t="s">
        <v>30</v>
      </c>
      <c r="C20">
        <v>2</v>
      </c>
      <c r="D20" t="str">
        <f t="shared" si="0"/>
        <v>Kehonosa|Niskaa</v>
      </c>
    </row>
    <row r="21" spans="1:4" x14ac:dyDescent="0.35">
      <c r="A21" t="s">
        <v>68</v>
      </c>
      <c r="B21" t="s">
        <v>15</v>
      </c>
      <c r="C21">
        <v>3</v>
      </c>
      <c r="D21" t="str">
        <f t="shared" si="0"/>
        <v>Kehonosa|Alaselkää</v>
      </c>
    </row>
    <row r="22" spans="1:4" x14ac:dyDescent="0.35">
      <c r="A22" t="s">
        <v>69</v>
      </c>
      <c r="B22" t="s">
        <v>39</v>
      </c>
      <c r="C22">
        <v>0</v>
      </c>
      <c r="D22" t="str">
        <f t="shared" si="0"/>
        <v>Kuormitus|Ei raskaaksi</v>
      </c>
    </row>
    <row r="23" spans="1:4" x14ac:dyDescent="0.35">
      <c r="A23" t="s">
        <v>69</v>
      </c>
      <c r="B23" t="s">
        <v>31</v>
      </c>
      <c r="C23">
        <v>1</v>
      </c>
      <c r="D23" t="str">
        <f t="shared" si="0"/>
        <v>Kuormitus|Jonkin verran raskaaksi</v>
      </c>
    </row>
    <row r="24" spans="1:4" x14ac:dyDescent="0.35">
      <c r="A24" t="s">
        <v>69</v>
      </c>
      <c r="B24" t="s">
        <v>23</v>
      </c>
      <c r="C24">
        <v>2</v>
      </c>
      <c r="D24" t="str">
        <f t="shared" si="0"/>
        <v>Kuormitus|Melko raskaaksi</v>
      </c>
    </row>
    <row r="25" spans="1:4" x14ac:dyDescent="0.35">
      <c r="A25" t="s">
        <v>69</v>
      </c>
      <c r="B25" t="s">
        <v>16</v>
      </c>
      <c r="C25">
        <v>3</v>
      </c>
      <c r="D25" t="str">
        <f t="shared" si="0"/>
        <v>Kuormitus|Erittäin raskaaksi</v>
      </c>
    </row>
    <row r="26" spans="1:4" x14ac:dyDescent="0.35">
      <c r="A26" t="s">
        <v>70</v>
      </c>
      <c r="B26" t="s">
        <v>45</v>
      </c>
      <c r="C26">
        <v>0</v>
      </c>
      <c r="D26" t="str">
        <f t="shared" si="0"/>
        <v>Oire|Ei merkittäviä vaivoja</v>
      </c>
    </row>
    <row r="27" spans="1:4" x14ac:dyDescent="0.35">
      <c r="A27" t="s">
        <v>70</v>
      </c>
      <c r="B27" t="s">
        <v>40</v>
      </c>
      <c r="C27">
        <v>1</v>
      </c>
      <c r="D27" t="str">
        <f t="shared" si="0"/>
        <v>Oire|Käsien tai ranteiden rasitusta</v>
      </c>
    </row>
    <row r="28" spans="1:4" x14ac:dyDescent="0.35">
      <c r="A28" t="s">
        <v>70</v>
      </c>
      <c r="B28" t="s">
        <v>32</v>
      </c>
      <c r="C28">
        <v>2</v>
      </c>
      <c r="D28" t="str">
        <f t="shared" si="0"/>
        <v>Oire|Polvivaivoja</v>
      </c>
    </row>
    <row r="29" spans="1:4" x14ac:dyDescent="0.35">
      <c r="A29" t="s">
        <v>70</v>
      </c>
      <c r="B29" t="s">
        <v>24</v>
      </c>
      <c r="C29">
        <v>2</v>
      </c>
      <c r="D29" t="str">
        <f t="shared" si="0"/>
        <v>Oire|Hartia- tai niskakipuja</v>
      </c>
    </row>
    <row r="30" spans="1:4" x14ac:dyDescent="0.35">
      <c r="A30" t="s">
        <v>70</v>
      </c>
      <c r="B30" t="s">
        <v>17</v>
      </c>
      <c r="C30">
        <v>3</v>
      </c>
      <c r="D30" t="str">
        <f t="shared" si="0"/>
        <v>Oire|Selkäkipuja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0"/>
  <sheetViews>
    <sheetView workbookViewId="0">
      <selection activeCell="B2" sqref="B2"/>
    </sheetView>
  </sheetViews>
  <sheetFormatPr defaultRowHeight="14.5" x14ac:dyDescent="0.35"/>
  <cols>
    <col min="1" max="4" width="28" customWidth="1"/>
  </cols>
  <sheetData>
    <row r="1" spans="1:4" x14ac:dyDescent="0.35">
      <c r="A1" s="4" t="s">
        <v>71</v>
      </c>
      <c r="B1" s="3"/>
      <c r="C1" s="3"/>
      <c r="D1" s="3"/>
    </row>
    <row r="2" spans="1:4" x14ac:dyDescent="0.35">
      <c r="A2">
        <f>Arviointi!A2</f>
        <v>0</v>
      </c>
      <c r="B2">
        <f>Arviointi!H2</f>
        <v>0</v>
      </c>
      <c r="C2" t="str">
        <f>Arviointi!I2</f>
        <v>Ei merkittävää hyötyä</v>
      </c>
      <c r="D2" t="str">
        <f>IF(Arviointi!D2="Kädet hartiatason yläpuolella","Harkitse olka-/yläraajaeksoskeletonia",IF(Arviointi!E2="Alaselkää","Harkitse alaselkää tukevaa eksoskeletonia",IF(Arviointi!D2="Kyykky / polvillaan","Polvi-/lonkkatukea tarjoavat mallit","")))</f>
        <v/>
      </c>
    </row>
    <row r="3" spans="1:4" x14ac:dyDescent="0.35">
      <c r="A3">
        <f>Arviointi!A3</f>
        <v>0</v>
      </c>
      <c r="B3">
        <f>Arviointi!H3</f>
        <v>0</v>
      </c>
      <c r="C3" t="str">
        <f>Arviointi!I3</f>
        <v>Ei merkittävää hyötyä</v>
      </c>
      <c r="D3" t="str">
        <f>IF(Arviointi!D3="Kädet hartiatason yläpuolella","Harkitse olka-/yläraajaeksoskeletonia",IF(Arviointi!E3="Alaselkää","Harkitse alaselkää tukevaa eksoskeletonia",IF(Arviointi!D3="Kyykky / polvillaan","Polvi-/lonkkatukea tarjoavat mallit","")))</f>
        <v/>
      </c>
    </row>
    <row r="4" spans="1:4" x14ac:dyDescent="0.35">
      <c r="A4">
        <f>Arviointi!A4</f>
        <v>0</v>
      </c>
      <c r="B4">
        <f>Arviointi!H4</f>
        <v>0</v>
      </c>
      <c r="C4" t="str">
        <f>Arviointi!I4</f>
        <v>Ei merkittävää hyötyä</v>
      </c>
      <c r="D4" t="str">
        <f>IF(Arviointi!D4="Kädet hartiatason yläpuolella","Harkitse olka-/yläraajaeksoskeletonia",IF(Arviointi!E4="Alaselkää","Harkitse alaselkää tukevaa eksoskeletonia",IF(Arviointi!D4="Kyykky / polvillaan","Polvi-/lonkkatukea tarjoavat mallit","")))</f>
        <v/>
      </c>
    </row>
    <row r="5" spans="1:4" x14ac:dyDescent="0.35">
      <c r="A5">
        <f>Arviointi!A5</f>
        <v>0</v>
      </c>
      <c r="B5">
        <f>Arviointi!H5</f>
        <v>0</v>
      </c>
      <c r="C5" t="str">
        <f>Arviointi!I5</f>
        <v>Ei merkittävää hyötyä</v>
      </c>
      <c r="D5" t="str">
        <f>IF(Arviointi!D5="Kädet hartiatason yläpuolella","Harkitse olka-/yläraajaeksoskeletonia",IF(Arviointi!E5="Alaselkää","Harkitse alaselkää tukevaa eksoskeletonia",IF(Arviointi!D5="Kyykky / polvillaan","Polvi-/lonkkatukea tarjoavat mallit","")))</f>
        <v/>
      </c>
    </row>
    <row r="6" spans="1:4" x14ac:dyDescent="0.35">
      <c r="A6">
        <f>Arviointi!A6</f>
        <v>0</v>
      </c>
      <c r="B6">
        <f>Arviointi!H6</f>
        <v>0</v>
      </c>
      <c r="C6" t="str">
        <f>Arviointi!I6</f>
        <v>Ei merkittävää hyötyä</v>
      </c>
      <c r="D6" t="str">
        <f>IF(Arviointi!D6="Kädet hartiatason yläpuolella","Harkitse olka-/yläraajaeksoskeletonia",IF(Arviointi!E6="Alaselkää","Harkitse alaselkää tukevaa eksoskeletonia",IF(Arviointi!D6="Kyykky / polvillaan","Polvi-/lonkkatukea tarjoavat mallit","")))</f>
        <v/>
      </c>
    </row>
    <row r="7" spans="1:4" x14ac:dyDescent="0.35">
      <c r="A7">
        <f>Arviointi!A7</f>
        <v>0</v>
      </c>
      <c r="B7">
        <f>Arviointi!H7</f>
        <v>0</v>
      </c>
      <c r="C7" t="str">
        <f>Arviointi!I7</f>
        <v>Ei merkittävää hyötyä</v>
      </c>
      <c r="D7" t="str">
        <f>IF(Arviointi!D7="Kädet hartiatason yläpuolella","Harkitse olka-/yläraajaeksoskeletonia",IF(Arviointi!E7="Alaselkää","Harkitse alaselkää tukevaa eksoskeletonia",IF(Arviointi!D7="Kyykky / polvillaan","Polvi-/lonkkatukea tarjoavat mallit","")))</f>
        <v/>
      </c>
    </row>
    <row r="8" spans="1:4" x14ac:dyDescent="0.35">
      <c r="A8">
        <f>Arviointi!A8</f>
        <v>0</v>
      </c>
      <c r="B8">
        <f>Arviointi!H8</f>
        <v>0</v>
      </c>
      <c r="C8" t="str">
        <f>Arviointi!I8</f>
        <v>Ei merkittävää hyötyä</v>
      </c>
      <c r="D8" t="str">
        <f>IF(Arviointi!D8="Kädet hartiatason yläpuolella","Harkitse olka-/yläraajaeksoskeletonia",IF(Arviointi!E8="Alaselkää","Harkitse alaselkää tukevaa eksoskeletonia",IF(Arviointi!D8="Kyykky / polvillaan","Polvi-/lonkkatukea tarjoavat mallit","")))</f>
        <v/>
      </c>
    </row>
    <row r="9" spans="1:4" x14ac:dyDescent="0.35">
      <c r="A9">
        <f>Arviointi!A9</f>
        <v>0</v>
      </c>
      <c r="B9">
        <f>Arviointi!H9</f>
        <v>0</v>
      </c>
      <c r="C9" t="str">
        <f>Arviointi!I9</f>
        <v>Ei merkittävää hyötyä</v>
      </c>
      <c r="D9" t="str">
        <f>IF(Arviointi!D9="Kädet hartiatason yläpuolella","Harkitse olka-/yläraajaeksoskeletonia",IF(Arviointi!E9="Alaselkää","Harkitse alaselkää tukevaa eksoskeletonia",IF(Arviointi!D9="Kyykky / polvillaan","Polvi-/lonkkatukea tarjoavat mallit","")))</f>
        <v/>
      </c>
    </row>
    <row r="10" spans="1:4" x14ac:dyDescent="0.35">
      <c r="A10">
        <f>Arviointi!A10</f>
        <v>0</v>
      </c>
      <c r="B10">
        <f>Arviointi!H10</f>
        <v>0</v>
      </c>
      <c r="C10" t="str">
        <f>Arviointi!I10</f>
        <v>Ei merkittävää hyötyä</v>
      </c>
      <c r="D10" t="str">
        <f>IF(Arviointi!D10="Kädet hartiatason yläpuolella","Harkitse olka-/yläraajaeksoskeletonia",IF(Arviointi!E10="Alaselkää","Harkitse alaselkää tukevaa eksoskeletonia",IF(Arviointi!D10="Kyykky / polvillaan","Polvi-/lonkkatukea tarjoavat mallit","")))</f>
        <v/>
      </c>
    </row>
    <row r="11" spans="1:4" x14ac:dyDescent="0.35">
      <c r="A11">
        <f>Arviointi!A11</f>
        <v>0</v>
      </c>
      <c r="B11">
        <f>Arviointi!H11</f>
        <v>0</v>
      </c>
      <c r="C11" t="str">
        <f>Arviointi!I11</f>
        <v>Ei merkittävää hyötyä</v>
      </c>
      <c r="D11" t="str">
        <f>IF(Arviointi!D11="Kädet hartiatason yläpuolella","Harkitse olka-/yläraajaeksoskeletonia",IF(Arviointi!E11="Alaselkää","Harkitse alaselkää tukevaa eksoskeletonia",IF(Arviointi!D11="Kyykky / polvillaan","Polvi-/lonkkatukea tarjoavat mallit","")))</f>
        <v/>
      </c>
    </row>
    <row r="12" spans="1:4" x14ac:dyDescent="0.35">
      <c r="A12">
        <f>Arviointi!A12</f>
        <v>0</v>
      </c>
      <c r="B12">
        <f>Arviointi!H12</f>
        <v>0</v>
      </c>
      <c r="C12" t="str">
        <f>Arviointi!I12</f>
        <v>Ei merkittävää hyötyä</v>
      </c>
      <c r="D12" t="str">
        <f>IF(Arviointi!D12="Kädet hartiatason yläpuolella","Harkitse olka-/yläraajaeksoskeletonia",IF(Arviointi!E12="Alaselkää","Harkitse alaselkää tukevaa eksoskeletonia",IF(Arviointi!D12="Kyykky / polvillaan","Polvi-/lonkkatukea tarjoavat mallit","")))</f>
        <v/>
      </c>
    </row>
    <row r="13" spans="1:4" x14ac:dyDescent="0.35">
      <c r="A13">
        <f>Arviointi!A13</f>
        <v>0</v>
      </c>
      <c r="B13">
        <f>Arviointi!H13</f>
        <v>0</v>
      </c>
      <c r="C13" t="str">
        <f>Arviointi!I13</f>
        <v>Ei merkittävää hyötyä</v>
      </c>
      <c r="D13" t="str">
        <f>IF(Arviointi!D13="Kädet hartiatason yläpuolella","Harkitse olka-/yläraajaeksoskeletonia",IF(Arviointi!E13="Alaselkää","Harkitse alaselkää tukevaa eksoskeletonia",IF(Arviointi!D13="Kyykky / polvillaan","Polvi-/lonkkatukea tarjoavat mallit","")))</f>
        <v/>
      </c>
    </row>
    <row r="14" spans="1:4" x14ac:dyDescent="0.35">
      <c r="A14">
        <f>Arviointi!A14</f>
        <v>0</v>
      </c>
      <c r="B14">
        <f>Arviointi!H14</f>
        <v>0</v>
      </c>
      <c r="C14" t="str">
        <f>Arviointi!I14</f>
        <v>Ei merkittävää hyötyä</v>
      </c>
      <c r="D14" t="str">
        <f>IF(Arviointi!D14="Kädet hartiatason yläpuolella","Harkitse olka-/yläraajaeksoskeletonia",IF(Arviointi!E14="Alaselkää","Harkitse alaselkää tukevaa eksoskeletonia",IF(Arviointi!D14="Kyykky / polvillaan","Polvi-/lonkkatukea tarjoavat mallit","")))</f>
        <v/>
      </c>
    </row>
    <row r="15" spans="1:4" x14ac:dyDescent="0.35">
      <c r="A15">
        <f>Arviointi!A15</f>
        <v>0</v>
      </c>
      <c r="B15">
        <f>Arviointi!H15</f>
        <v>0</v>
      </c>
      <c r="C15" t="str">
        <f>Arviointi!I15</f>
        <v>Ei merkittävää hyötyä</v>
      </c>
      <c r="D15" t="str">
        <f>IF(Arviointi!D15="Kädet hartiatason yläpuolella","Harkitse olka-/yläraajaeksoskeletonia",IF(Arviointi!E15="Alaselkää","Harkitse alaselkää tukevaa eksoskeletonia",IF(Arviointi!D15="Kyykky / polvillaan","Polvi-/lonkkatukea tarjoavat mallit","")))</f>
        <v/>
      </c>
    </row>
    <row r="16" spans="1:4" x14ac:dyDescent="0.35">
      <c r="A16">
        <f>Arviointi!A16</f>
        <v>0</v>
      </c>
      <c r="B16">
        <f>Arviointi!H16</f>
        <v>0</v>
      </c>
      <c r="C16" t="str">
        <f>Arviointi!I16</f>
        <v>Ei merkittävää hyötyä</v>
      </c>
      <c r="D16" t="str">
        <f>IF(Arviointi!D16="Kädet hartiatason yläpuolella","Harkitse olka-/yläraajaeksoskeletonia",IF(Arviointi!E16="Alaselkää","Harkitse alaselkää tukevaa eksoskeletonia",IF(Arviointi!D16="Kyykky / polvillaan","Polvi-/lonkkatukea tarjoavat mallit","")))</f>
        <v/>
      </c>
    </row>
    <row r="17" spans="1:4" x14ac:dyDescent="0.35">
      <c r="A17">
        <f>Arviointi!A17</f>
        <v>0</v>
      </c>
      <c r="B17">
        <f>Arviointi!H17</f>
        <v>0</v>
      </c>
      <c r="C17" t="str">
        <f>Arviointi!I17</f>
        <v>Ei merkittävää hyötyä</v>
      </c>
      <c r="D17" t="str">
        <f>IF(Arviointi!D17="Kädet hartiatason yläpuolella","Harkitse olka-/yläraajaeksoskeletonia",IF(Arviointi!E17="Alaselkää","Harkitse alaselkää tukevaa eksoskeletonia",IF(Arviointi!D17="Kyykky / polvillaan","Polvi-/lonkkatukea tarjoavat mallit","")))</f>
        <v/>
      </c>
    </row>
    <row r="18" spans="1:4" x14ac:dyDescent="0.35">
      <c r="A18">
        <f>Arviointi!A18</f>
        <v>0</v>
      </c>
      <c r="B18">
        <f>Arviointi!H18</f>
        <v>0</v>
      </c>
      <c r="C18" t="str">
        <f>Arviointi!I18</f>
        <v>Ei merkittävää hyötyä</v>
      </c>
      <c r="D18" t="str">
        <f>IF(Arviointi!D18="Kädet hartiatason yläpuolella","Harkitse olka-/yläraajaeksoskeletonia",IF(Arviointi!E18="Alaselkää","Harkitse alaselkää tukevaa eksoskeletonia",IF(Arviointi!D18="Kyykky / polvillaan","Polvi-/lonkkatukea tarjoavat mallit","")))</f>
        <v/>
      </c>
    </row>
    <row r="19" spans="1:4" x14ac:dyDescent="0.35">
      <c r="A19">
        <f>Arviointi!A19</f>
        <v>0</v>
      </c>
      <c r="B19">
        <f>Arviointi!H19</f>
        <v>0</v>
      </c>
      <c r="C19" t="str">
        <f>Arviointi!I19</f>
        <v>Ei merkittävää hyötyä</v>
      </c>
      <c r="D19" t="str">
        <f>IF(Arviointi!D19="Kädet hartiatason yläpuolella","Harkitse olka-/yläraajaeksoskeletonia",IF(Arviointi!E19="Alaselkää","Harkitse alaselkää tukevaa eksoskeletonia",IF(Arviointi!D19="Kyykky / polvillaan","Polvi-/lonkkatukea tarjoavat mallit","")))</f>
        <v/>
      </c>
    </row>
    <row r="20" spans="1:4" x14ac:dyDescent="0.35">
      <c r="A20">
        <f>Arviointi!A20</f>
        <v>0</v>
      </c>
      <c r="B20">
        <f>Arviointi!H20</f>
        <v>0</v>
      </c>
      <c r="C20" t="str">
        <f>Arviointi!I20</f>
        <v>Ei merkittävää hyötyä</v>
      </c>
      <c r="D20" t="str">
        <f>IF(Arviointi!D20="Kädet hartiatason yläpuolella","Harkitse olka-/yläraajaeksoskeletonia",IF(Arviointi!E20="Alaselkää","Harkitse alaselkää tukevaa eksoskeletonia",IF(Arviointi!D20="Kyykky / polvillaan","Polvi-/lonkkatukea tarjoavat mallit","")))</f>
        <v/>
      </c>
    </row>
    <row r="21" spans="1:4" x14ac:dyDescent="0.35">
      <c r="A21">
        <f>Arviointi!A21</f>
        <v>0</v>
      </c>
      <c r="B21">
        <f>Arviointi!H21</f>
        <v>0</v>
      </c>
      <c r="C21" t="str">
        <f>Arviointi!I21</f>
        <v>Ei merkittävää hyötyä</v>
      </c>
      <c r="D21" t="str">
        <f>IF(Arviointi!D21="Kädet hartiatason yläpuolella","Harkitse olka-/yläraajaeksoskeletonia",IF(Arviointi!E21="Alaselkää","Harkitse alaselkää tukevaa eksoskeletonia",IF(Arviointi!D21="Kyykky / polvillaan","Polvi-/lonkkatukea tarjoavat mallit","")))</f>
        <v/>
      </c>
    </row>
    <row r="22" spans="1:4" x14ac:dyDescent="0.35">
      <c r="A22">
        <f>Arviointi!A22</f>
        <v>0</v>
      </c>
      <c r="B22">
        <f>Arviointi!H22</f>
        <v>0</v>
      </c>
      <c r="C22" t="str">
        <f>Arviointi!I22</f>
        <v>Ei merkittävää hyötyä</v>
      </c>
      <c r="D22" t="str">
        <f>IF(Arviointi!D22="Kädet hartiatason yläpuolella","Harkitse olka-/yläraajaeksoskeletonia",IF(Arviointi!E22="Alaselkää","Harkitse alaselkää tukevaa eksoskeletonia",IF(Arviointi!D22="Kyykky / polvillaan","Polvi-/lonkkatukea tarjoavat mallit","")))</f>
        <v/>
      </c>
    </row>
    <row r="23" spans="1:4" x14ac:dyDescent="0.35">
      <c r="A23">
        <f>Arviointi!A23</f>
        <v>0</v>
      </c>
      <c r="B23">
        <f>Arviointi!H23</f>
        <v>0</v>
      </c>
      <c r="C23" t="str">
        <f>Arviointi!I23</f>
        <v>Ei merkittävää hyötyä</v>
      </c>
      <c r="D23" t="str">
        <f>IF(Arviointi!D23="Kädet hartiatason yläpuolella","Harkitse olka-/yläraajaeksoskeletonia",IF(Arviointi!E23="Alaselkää","Harkitse alaselkää tukevaa eksoskeletonia",IF(Arviointi!D23="Kyykky / polvillaan","Polvi-/lonkkatukea tarjoavat mallit","")))</f>
        <v/>
      </c>
    </row>
    <row r="24" spans="1:4" x14ac:dyDescent="0.35">
      <c r="A24">
        <f>Arviointi!A24</f>
        <v>0</v>
      </c>
      <c r="B24">
        <f>Arviointi!H24</f>
        <v>0</v>
      </c>
      <c r="C24" t="str">
        <f>Arviointi!I24</f>
        <v>Ei merkittävää hyötyä</v>
      </c>
      <c r="D24" t="str">
        <f>IF(Arviointi!D24="Kädet hartiatason yläpuolella","Harkitse olka-/yläraajaeksoskeletonia",IF(Arviointi!E24="Alaselkää","Harkitse alaselkää tukevaa eksoskeletonia",IF(Arviointi!D24="Kyykky / polvillaan","Polvi-/lonkkatukea tarjoavat mallit","")))</f>
        <v/>
      </c>
    </row>
    <row r="25" spans="1:4" x14ac:dyDescent="0.35">
      <c r="A25">
        <f>Arviointi!A25</f>
        <v>0</v>
      </c>
      <c r="B25">
        <f>Arviointi!H25</f>
        <v>0</v>
      </c>
      <c r="C25" t="str">
        <f>Arviointi!I25</f>
        <v>Ei merkittävää hyötyä</v>
      </c>
      <c r="D25" t="str">
        <f>IF(Arviointi!D25="Kädet hartiatason yläpuolella","Harkitse olka-/yläraajaeksoskeletonia",IF(Arviointi!E25="Alaselkää","Harkitse alaselkää tukevaa eksoskeletonia",IF(Arviointi!D25="Kyykky / polvillaan","Polvi-/lonkkatukea tarjoavat mallit","")))</f>
        <v/>
      </c>
    </row>
    <row r="26" spans="1:4" x14ac:dyDescent="0.35">
      <c r="A26">
        <f>Arviointi!A26</f>
        <v>0</v>
      </c>
      <c r="B26">
        <f>Arviointi!H26</f>
        <v>0</v>
      </c>
      <c r="C26" t="str">
        <f>Arviointi!I26</f>
        <v>Ei merkittävää hyötyä</v>
      </c>
      <c r="D26" t="str">
        <f>IF(Arviointi!D26="Kädet hartiatason yläpuolella","Harkitse olka-/yläraajaeksoskeletonia",IF(Arviointi!E26="Alaselkää","Harkitse alaselkää tukevaa eksoskeletonia",IF(Arviointi!D26="Kyykky / polvillaan","Polvi-/lonkkatukea tarjoavat mallit","")))</f>
        <v/>
      </c>
    </row>
    <row r="27" spans="1:4" x14ac:dyDescent="0.35">
      <c r="A27">
        <f>Arviointi!A27</f>
        <v>0</v>
      </c>
      <c r="B27">
        <f>Arviointi!H27</f>
        <v>0</v>
      </c>
      <c r="C27" t="str">
        <f>Arviointi!I27</f>
        <v>Ei merkittävää hyötyä</v>
      </c>
      <c r="D27" t="str">
        <f>IF(Arviointi!D27="Kädet hartiatason yläpuolella","Harkitse olka-/yläraajaeksoskeletonia",IF(Arviointi!E27="Alaselkää","Harkitse alaselkää tukevaa eksoskeletonia",IF(Arviointi!D27="Kyykky / polvillaan","Polvi-/lonkkatukea tarjoavat mallit","")))</f>
        <v/>
      </c>
    </row>
    <row r="28" spans="1:4" x14ac:dyDescent="0.35">
      <c r="A28">
        <f>Arviointi!A28</f>
        <v>0</v>
      </c>
      <c r="B28">
        <f>Arviointi!H28</f>
        <v>0</v>
      </c>
      <c r="C28" t="str">
        <f>Arviointi!I28</f>
        <v>Ei merkittävää hyötyä</v>
      </c>
      <c r="D28" t="str">
        <f>IF(Arviointi!D28="Kädet hartiatason yläpuolella","Harkitse olka-/yläraajaeksoskeletonia",IF(Arviointi!E28="Alaselkää","Harkitse alaselkää tukevaa eksoskeletonia",IF(Arviointi!D28="Kyykky / polvillaan","Polvi-/lonkkatukea tarjoavat mallit","")))</f>
        <v/>
      </c>
    </row>
    <row r="29" spans="1:4" x14ac:dyDescent="0.35">
      <c r="A29">
        <f>Arviointi!A29</f>
        <v>0</v>
      </c>
      <c r="B29">
        <f>Arviointi!H29</f>
        <v>0</v>
      </c>
      <c r="C29" t="str">
        <f>Arviointi!I29</f>
        <v>Ei merkittävää hyötyä</v>
      </c>
      <c r="D29" t="str">
        <f>IF(Arviointi!D29="Kädet hartiatason yläpuolella","Harkitse olka-/yläraajaeksoskeletonia",IF(Arviointi!E29="Alaselkää","Harkitse alaselkää tukevaa eksoskeletonia",IF(Arviointi!D29="Kyykky / polvillaan","Polvi-/lonkkatukea tarjoavat mallit","")))</f>
        <v/>
      </c>
    </row>
    <row r="30" spans="1:4" x14ac:dyDescent="0.35">
      <c r="A30">
        <f>Arviointi!A30</f>
        <v>0</v>
      </c>
      <c r="B30">
        <f>Arviointi!H30</f>
        <v>0</v>
      </c>
      <c r="C30" t="str">
        <f>Arviointi!I30</f>
        <v>Ei merkittävää hyötyä</v>
      </c>
      <c r="D30" t="str">
        <f>IF(Arviointi!D30="Kädet hartiatason yläpuolella","Harkitse olka-/yläraajaeksoskeletonia",IF(Arviointi!E30="Alaselkää","Harkitse alaselkää tukevaa eksoskeletonia",IF(Arviointi!D30="Kyykky / polvillaan","Polvi-/lonkkatukea tarjoavat mallit","")))</f>
        <v/>
      </c>
    </row>
    <row r="31" spans="1:4" x14ac:dyDescent="0.35">
      <c r="A31">
        <f>Arviointi!A31</f>
        <v>0</v>
      </c>
      <c r="B31">
        <f>Arviointi!H31</f>
        <v>0</v>
      </c>
      <c r="C31" t="str">
        <f>Arviointi!I31</f>
        <v>Ei merkittävää hyötyä</v>
      </c>
      <c r="D31" t="str">
        <f>IF(Arviointi!D31="Kädet hartiatason yläpuolella","Harkitse olka-/yläraajaeksoskeletonia",IF(Arviointi!E31="Alaselkää","Harkitse alaselkää tukevaa eksoskeletonia",IF(Arviointi!D31="Kyykky / polvillaan","Polvi-/lonkkatukea tarjoavat mallit","")))</f>
        <v/>
      </c>
    </row>
    <row r="32" spans="1:4" x14ac:dyDescent="0.35">
      <c r="A32">
        <f>Arviointi!A32</f>
        <v>0</v>
      </c>
      <c r="B32">
        <f>Arviointi!H32</f>
        <v>0</v>
      </c>
      <c r="C32" t="str">
        <f>Arviointi!I32</f>
        <v>Ei merkittävää hyötyä</v>
      </c>
      <c r="D32" t="str">
        <f>IF(Arviointi!D32="Kädet hartiatason yläpuolella","Harkitse olka-/yläraajaeksoskeletonia",IF(Arviointi!E32="Alaselkää","Harkitse alaselkää tukevaa eksoskeletonia",IF(Arviointi!D32="Kyykky / polvillaan","Polvi-/lonkkatukea tarjoavat mallit","")))</f>
        <v/>
      </c>
    </row>
    <row r="33" spans="1:4" x14ac:dyDescent="0.35">
      <c r="A33">
        <f>Arviointi!A33</f>
        <v>0</v>
      </c>
      <c r="B33">
        <f>Arviointi!H33</f>
        <v>0</v>
      </c>
      <c r="C33" t="str">
        <f>Arviointi!I33</f>
        <v>Ei merkittävää hyötyä</v>
      </c>
      <c r="D33" t="str">
        <f>IF(Arviointi!D33="Kädet hartiatason yläpuolella","Harkitse olka-/yläraajaeksoskeletonia",IF(Arviointi!E33="Alaselkää","Harkitse alaselkää tukevaa eksoskeletonia",IF(Arviointi!D33="Kyykky / polvillaan","Polvi-/lonkkatukea tarjoavat mallit","")))</f>
        <v/>
      </c>
    </row>
    <row r="34" spans="1:4" x14ac:dyDescent="0.35">
      <c r="A34">
        <f>Arviointi!A34</f>
        <v>0</v>
      </c>
      <c r="B34">
        <f>Arviointi!H34</f>
        <v>0</v>
      </c>
      <c r="C34" t="str">
        <f>Arviointi!I34</f>
        <v>Ei merkittävää hyötyä</v>
      </c>
      <c r="D34" t="str">
        <f>IF(Arviointi!D34="Kädet hartiatason yläpuolella","Harkitse olka-/yläraajaeksoskeletonia",IF(Arviointi!E34="Alaselkää","Harkitse alaselkää tukevaa eksoskeletonia",IF(Arviointi!D34="Kyykky / polvillaan","Polvi-/lonkkatukea tarjoavat mallit","")))</f>
        <v/>
      </c>
    </row>
    <row r="35" spans="1:4" x14ac:dyDescent="0.35">
      <c r="A35">
        <f>Arviointi!A35</f>
        <v>0</v>
      </c>
      <c r="B35">
        <f>Arviointi!H35</f>
        <v>0</v>
      </c>
      <c r="C35" t="str">
        <f>Arviointi!I35</f>
        <v>Ei merkittävää hyötyä</v>
      </c>
      <c r="D35" t="str">
        <f>IF(Arviointi!D35="Kädet hartiatason yläpuolella","Harkitse olka-/yläraajaeksoskeletonia",IF(Arviointi!E35="Alaselkää","Harkitse alaselkää tukevaa eksoskeletonia",IF(Arviointi!D35="Kyykky / polvillaan","Polvi-/lonkkatukea tarjoavat mallit","")))</f>
        <v/>
      </c>
    </row>
    <row r="36" spans="1:4" x14ac:dyDescent="0.35">
      <c r="A36">
        <f>Arviointi!A36</f>
        <v>0</v>
      </c>
      <c r="B36">
        <f>Arviointi!H36</f>
        <v>0</v>
      </c>
      <c r="C36" t="str">
        <f>Arviointi!I36</f>
        <v>Ei merkittävää hyötyä</v>
      </c>
      <c r="D36" t="str">
        <f>IF(Arviointi!D36="Kädet hartiatason yläpuolella","Harkitse olka-/yläraajaeksoskeletonia",IF(Arviointi!E36="Alaselkää","Harkitse alaselkää tukevaa eksoskeletonia",IF(Arviointi!D36="Kyykky / polvillaan","Polvi-/lonkkatukea tarjoavat mallit","")))</f>
        <v/>
      </c>
    </row>
    <row r="37" spans="1:4" x14ac:dyDescent="0.35">
      <c r="A37">
        <f>Arviointi!A37</f>
        <v>0</v>
      </c>
      <c r="B37">
        <f>Arviointi!H37</f>
        <v>0</v>
      </c>
      <c r="C37" t="str">
        <f>Arviointi!I37</f>
        <v>Ei merkittävää hyötyä</v>
      </c>
      <c r="D37" t="str">
        <f>IF(Arviointi!D37="Kädet hartiatason yläpuolella","Harkitse olka-/yläraajaeksoskeletonia",IF(Arviointi!E37="Alaselkää","Harkitse alaselkää tukevaa eksoskeletonia",IF(Arviointi!D37="Kyykky / polvillaan","Polvi-/lonkkatukea tarjoavat mallit","")))</f>
        <v/>
      </c>
    </row>
    <row r="38" spans="1:4" x14ac:dyDescent="0.35">
      <c r="A38">
        <f>Arviointi!A38</f>
        <v>0</v>
      </c>
      <c r="B38">
        <f>Arviointi!H38</f>
        <v>0</v>
      </c>
      <c r="C38" t="str">
        <f>Arviointi!I38</f>
        <v>Ei merkittävää hyötyä</v>
      </c>
      <c r="D38" t="str">
        <f>IF(Arviointi!D38="Kädet hartiatason yläpuolella","Harkitse olka-/yläraajaeksoskeletonia",IF(Arviointi!E38="Alaselkää","Harkitse alaselkää tukevaa eksoskeletonia",IF(Arviointi!D38="Kyykky / polvillaan","Polvi-/lonkkatukea tarjoavat mallit","")))</f>
        <v/>
      </c>
    </row>
    <row r="39" spans="1:4" x14ac:dyDescent="0.35">
      <c r="A39">
        <f>Arviointi!A39</f>
        <v>0</v>
      </c>
      <c r="B39">
        <f>Arviointi!H39</f>
        <v>0</v>
      </c>
      <c r="C39" t="str">
        <f>Arviointi!I39</f>
        <v>Ei merkittävää hyötyä</v>
      </c>
      <c r="D39" t="str">
        <f>IF(Arviointi!D39="Kädet hartiatason yläpuolella","Harkitse olka-/yläraajaeksoskeletonia",IF(Arviointi!E39="Alaselkää","Harkitse alaselkää tukevaa eksoskeletonia",IF(Arviointi!D39="Kyykky / polvillaan","Polvi-/lonkkatukea tarjoavat mallit","")))</f>
        <v/>
      </c>
    </row>
    <row r="40" spans="1:4" x14ac:dyDescent="0.35">
      <c r="A40">
        <f>Arviointi!A40</f>
        <v>0</v>
      </c>
      <c r="B40">
        <f>Arviointi!H40</f>
        <v>0</v>
      </c>
      <c r="C40" t="str">
        <f>Arviointi!I40</f>
        <v>Ei merkittävää hyötyä</v>
      </c>
      <c r="D40" t="str">
        <f>IF(Arviointi!D40="Kädet hartiatason yläpuolella","Harkitse olka-/yläraajaeksoskeletonia",IF(Arviointi!E40="Alaselkää","Harkitse alaselkää tukevaa eksoskeletonia",IF(Arviointi!D40="Kyykky / polvillaan","Polvi-/lonkkatukea tarjoavat mallit","")))</f>
        <v/>
      </c>
    </row>
    <row r="41" spans="1:4" x14ac:dyDescent="0.35">
      <c r="A41">
        <f>Arviointi!A41</f>
        <v>0</v>
      </c>
      <c r="B41">
        <f>Arviointi!H41</f>
        <v>0</v>
      </c>
      <c r="C41" t="str">
        <f>Arviointi!I41</f>
        <v>Ei merkittävää hyötyä</v>
      </c>
      <c r="D41" t="str">
        <f>IF(Arviointi!D41="Kädet hartiatason yläpuolella","Harkitse olka-/yläraajaeksoskeletonia",IF(Arviointi!E41="Alaselkää","Harkitse alaselkää tukevaa eksoskeletonia",IF(Arviointi!D41="Kyykky / polvillaan","Polvi-/lonkkatukea tarjoavat mallit","")))</f>
        <v/>
      </c>
    </row>
    <row r="42" spans="1:4" x14ac:dyDescent="0.35">
      <c r="A42">
        <f>Arviointi!A42</f>
        <v>0</v>
      </c>
      <c r="B42">
        <f>Arviointi!H42</f>
        <v>0</v>
      </c>
      <c r="C42" t="str">
        <f>Arviointi!I42</f>
        <v>Ei merkittävää hyötyä</v>
      </c>
      <c r="D42" t="str">
        <f>IF(Arviointi!D42="Kädet hartiatason yläpuolella","Harkitse olka-/yläraajaeksoskeletonia",IF(Arviointi!E42="Alaselkää","Harkitse alaselkää tukevaa eksoskeletonia",IF(Arviointi!D42="Kyykky / polvillaan","Polvi-/lonkkatukea tarjoavat mallit","")))</f>
        <v/>
      </c>
    </row>
    <row r="43" spans="1:4" x14ac:dyDescent="0.35">
      <c r="A43">
        <f>Arviointi!A43</f>
        <v>0</v>
      </c>
      <c r="B43">
        <f>Arviointi!H43</f>
        <v>0</v>
      </c>
      <c r="C43" t="str">
        <f>Arviointi!I43</f>
        <v>Ei merkittävää hyötyä</v>
      </c>
      <c r="D43" t="str">
        <f>IF(Arviointi!D43="Kädet hartiatason yläpuolella","Harkitse olka-/yläraajaeksoskeletonia",IF(Arviointi!E43="Alaselkää","Harkitse alaselkää tukevaa eksoskeletonia",IF(Arviointi!D43="Kyykky / polvillaan","Polvi-/lonkkatukea tarjoavat mallit","")))</f>
        <v/>
      </c>
    </row>
    <row r="44" spans="1:4" x14ac:dyDescent="0.35">
      <c r="A44">
        <f>Arviointi!A44</f>
        <v>0</v>
      </c>
      <c r="B44">
        <f>Arviointi!H44</f>
        <v>0</v>
      </c>
      <c r="C44" t="str">
        <f>Arviointi!I44</f>
        <v>Ei merkittävää hyötyä</v>
      </c>
      <c r="D44" t="str">
        <f>IF(Arviointi!D44="Kädet hartiatason yläpuolella","Harkitse olka-/yläraajaeksoskeletonia",IF(Arviointi!E44="Alaselkää","Harkitse alaselkää tukevaa eksoskeletonia",IF(Arviointi!D44="Kyykky / polvillaan","Polvi-/lonkkatukea tarjoavat mallit","")))</f>
        <v/>
      </c>
    </row>
    <row r="45" spans="1:4" x14ac:dyDescent="0.35">
      <c r="A45">
        <f>Arviointi!A45</f>
        <v>0</v>
      </c>
      <c r="B45">
        <f>Arviointi!H45</f>
        <v>0</v>
      </c>
      <c r="C45" t="str">
        <f>Arviointi!I45</f>
        <v>Ei merkittävää hyötyä</v>
      </c>
      <c r="D45" t="str">
        <f>IF(Arviointi!D45="Kädet hartiatason yläpuolella","Harkitse olka-/yläraajaeksoskeletonia",IF(Arviointi!E45="Alaselkää","Harkitse alaselkää tukevaa eksoskeletonia",IF(Arviointi!D45="Kyykky / polvillaan","Polvi-/lonkkatukea tarjoavat mallit","")))</f>
        <v/>
      </c>
    </row>
    <row r="46" spans="1:4" x14ac:dyDescent="0.35">
      <c r="A46">
        <f>Arviointi!A46</f>
        <v>0</v>
      </c>
      <c r="B46">
        <f>Arviointi!H46</f>
        <v>0</v>
      </c>
      <c r="C46" t="str">
        <f>Arviointi!I46</f>
        <v>Ei merkittävää hyötyä</v>
      </c>
      <c r="D46" t="str">
        <f>IF(Arviointi!D46="Kädet hartiatason yläpuolella","Harkitse olka-/yläraajaeksoskeletonia",IF(Arviointi!E46="Alaselkää","Harkitse alaselkää tukevaa eksoskeletonia",IF(Arviointi!D46="Kyykky / polvillaan","Polvi-/lonkkatukea tarjoavat mallit","")))</f>
        <v/>
      </c>
    </row>
    <row r="47" spans="1:4" x14ac:dyDescent="0.35">
      <c r="A47">
        <f>Arviointi!A47</f>
        <v>0</v>
      </c>
      <c r="B47">
        <f>Arviointi!H47</f>
        <v>0</v>
      </c>
      <c r="C47" t="str">
        <f>Arviointi!I47</f>
        <v>Ei merkittävää hyötyä</v>
      </c>
      <c r="D47" t="str">
        <f>IF(Arviointi!D47="Kädet hartiatason yläpuolella","Harkitse olka-/yläraajaeksoskeletonia",IF(Arviointi!E47="Alaselkää","Harkitse alaselkää tukevaa eksoskeletonia",IF(Arviointi!D47="Kyykky / polvillaan","Polvi-/lonkkatukea tarjoavat mallit","")))</f>
        <v/>
      </c>
    </row>
    <row r="48" spans="1:4" x14ac:dyDescent="0.35">
      <c r="A48">
        <f>Arviointi!A48</f>
        <v>0</v>
      </c>
      <c r="B48">
        <f>Arviointi!H48</f>
        <v>0</v>
      </c>
      <c r="C48" t="str">
        <f>Arviointi!I48</f>
        <v>Ei merkittävää hyötyä</v>
      </c>
      <c r="D48" t="str">
        <f>IF(Arviointi!D48="Kädet hartiatason yläpuolella","Harkitse olka-/yläraajaeksoskeletonia",IF(Arviointi!E48="Alaselkää","Harkitse alaselkää tukevaa eksoskeletonia",IF(Arviointi!D48="Kyykky / polvillaan","Polvi-/lonkkatukea tarjoavat mallit","")))</f>
        <v/>
      </c>
    </row>
    <row r="49" spans="1:4" x14ac:dyDescent="0.35">
      <c r="A49">
        <f>Arviointi!A49</f>
        <v>0</v>
      </c>
      <c r="B49">
        <f>Arviointi!H49</f>
        <v>0</v>
      </c>
      <c r="C49" t="str">
        <f>Arviointi!I49</f>
        <v>Ei merkittävää hyötyä</v>
      </c>
      <c r="D49" t="str">
        <f>IF(Arviointi!D49="Kädet hartiatason yläpuolella","Harkitse olka-/yläraajaeksoskeletonia",IF(Arviointi!E49="Alaselkää","Harkitse alaselkää tukevaa eksoskeletonia",IF(Arviointi!D49="Kyykky / polvillaan","Polvi-/lonkkatukea tarjoavat mallit","")))</f>
        <v/>
      </c>
    </row>
    <row r="50" spans="1:4" x14ac:dyDescent="0.35">
      <c r="A50">
        <f>Arviointi!A50</f>
        <v>0</v>
      </c>
      <c r="B50">
        <f>Arviointi!H50</f>
        <v>0</v>
      </c>
      <c r="C50" t="str">
        <f>Arviointi!I50</f>
        <v>Ei merkittävää hyötyä</v>
      </c>
      <c r="D50" t="str">
        <f>IF(Arviointi!D50="Kädet hartiatason yläpuolella","Harkitse olka-/yläraajaeksoskeletonia",IF(Arviointi!E50="Alaselkää","Harkitse alaselkää tukevaa eksoskeletonia",IF(Arviointi!D50="Kyykky / polvillaan","Polvi-/lonkkatukea tarjoavat mallit","")))</f>
        <v/>
      </c>
    </row>
  </sheetData>
  <sheetProtection sheet="1" objects="1" scenarios="1"/>
  <mergeCells count="1">
    <mergeCell ref="A1:D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"/>
  <sheetViews>
    <sheetView workbookViewId="0"/>
  </sheetViews>
  <sheetFormatPr defaultRowHeight="14.5" x14ac:dyDescent="0.35"/>
  <sheetData>
    <row r="1" spans="1:10" x14ac:dyDescent="0.35">
      <c r="A1" t="s">
        <v>50</v>
      </c>
      <c r="B1" t="s">
        <v>34</v>
      </c>
      <c r="C1" t="s">
        <v>11</v>
      </c>
      <c r="D1" t="s">
        <v>72</v>
      </c>
      <c r="E1" t="s">
        <v>73</v>
      </c>
      <c r="F1" t="s">
        <v>26</v>
      </c>
      <c r="G1" t="s">
        <v>42</v>
      </c>
      <c r="I1" t="s">
        <v>50</v>
      </c>
      <c r="J1" t="s">
        <v>74</v>
      </c>
    </row>
    <row r="2" spans="1:10" x14ac:dyDescent="0.35">
      <c r="A2" t="s">
        <v>34</v>
      </c>
      <c r="B2" t="s">
        <v>75</v>
      </c>
      <c r="C2" t="s">
        <v>76</v>
      </c>
      <c r="D2" t="s">
        <v>77</v>
      </c>
      <c r="E2" t="s">
        <v>78</v>
      </c>
      <c r="F2" t="s">
        <v>79</v>
      </c>
      <c r="G2" t="s">
        <v>80</v>
      </c>
      <c r="I2" t="s">
        <v>34</v>
      </c>
      <c r="J2" t="s">
        <v>81</v>
      </c>
    </row>
    <row r="3" spans="1:10" x14ac:dyDescent="0.35">
      <c r="A3" t="s">
        <v>11</v>
      </c>
      <c r="B3" t="s">
        <v>82</v>
      </c>
      <c r="C3" t="s">
        <v>83</v>
      </c>
      <c r="D3" t="s">
        <v>84</v>
      </c>
      <c r="E3" t="s">
        <v>85</v>
      </c>
      <c r="F3" t="s">
        <v>86</v>
      </c>
      <c r="G3" t="s">
        <v>87</v>
      </c>
      <c r="I3" t="s">
        <v>11</v>
      </c>
      <c r="J3" t="s">
        <v>88</v>
      </c>
    </row>
    <row r="4" spans="1:10" x14ac:dyDescent="0.35">
      <c r="A4" t="s">
        <v>72</v>
      </c>
      <c r="B4" t="s">
        <v>89</v>
      </c>
      <c r="C4" t="s">
        <v>90</v>
      </c>
      <c r="D4" t="s">
        <v>91</v>
      </c>
      <c r="E4" t="s">
        <v>92</v>
      </c>
      <c r="F4" t="s">
        <v>93</v>
      </c>
      <c r="G4" t="s">
        <v>94</v>
      </c>
      <c r="I4" t="s">
        <v>72</v>
      </c>
      <c r="J4" t="s">
        <v>95</v>
      </c>
    </row>
    <row r="5" spans="1:10" x14ac:dyDescent="0.35">
      <c r="A5" t="s">
        <v>73</v>
      </c>
      <c r="B5" t="s">
        <v>96</v>
      </c>
      <c r="C5" t="s">
        <v>97</v>
      </c>
      <c r="D5" t="s">
        <v>98</v>
      </c>
      <c r="E5" t="s">
        <v>97</v>
      </c>
      <c r="F5" t="s">
        <v>99</v>
      </c>
      <c r="G5" t="s">
        <v>100</v>
      </c>
      <c r="I5" t="s">
        <v>73</v>
      </c>
      <c r="J5" t="s">
        <v>101</v>
      </c>
    </row>
    <row r="6" spans="1:10" x14ac:dyDescent="0.35">
      <c r="A6" t="s">
        <v>26</v>
      </c>
      <c r="B6" t="s">
        <v>102</v>
      </c>
      <c r="D6" t="s">
        <v>97</v>
      </c>
      <c r="F6" t="s">
        <v>97</v>
      </c>
      <c r="G6" t="s">
        <v>103</v>
      </c>
      <c r="I6" t="s">
        <v>26</v>
      </c>
      <c r="J6" t="s">
        <v>104</v>
      </c>
    </row>
    <row r="7" spans="1:10" x14ac:dyDescent="0.35">
      <c r="A7" t="s">
        <v>42</v>
      </c>
      <c r="B7" t="s">
        <v>105</v>
      </c>
      <c r="G7" t="s">
        <v>97</v>
      </c>
      <c r="I7" t="s">
        <v>42</v>
      </c>
      <c r="J7" t="s">
        <v>106</v>
      </c>
    </row>
    <row r="8" spans="1:10" x14ac:dyDescent="0.35">
      <c r="B8" t="s">
        <v>107</v>
      </c>
    </row>
    <row r="9" spans="1:10" x14ac:dyDescent="0.35">
      <c r="B9" t="s">
        <v>108</v>
      </c>
    </row>
    <row r="10" spans="1:10" x14ac:dyDescent="0.35">
      <c r="B10" t="s">
        <v>109</v>
      </c>
    </row>
    <row r="11" spans="1:10" x14ac:dyDescent="0.35">
      <c r="B11" t="s">
        <v>110</v>
      </c>
    </row>
    <row r="12" spans="1:10" x14ac:dyDescent="0.35">
      <c r="B12" t="s">
        <v>111</v>
      </c>
    </row>
    <row r="13" spans="1:10" x14ac:dyDescent="0.35">
      <c r="B13" t="s">
        <v>112</v>
      </c>
    </row>
    <row r="14" spans="1:10" x14ac:dyDescent="0.35">
      <c r="B14" t="s">
        <v>113</v>
      </c>
    </row>
    <row r="15" spans="1:10" x14ac:dyDescent="0.35">
      <c r="B15" t="s">
        <v>97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Ohjeet</vt:lpstr>
      <vt:lpstr>Taustatiedot</vt:lpstr>
      <vt:lpstr>Listat</vt:lpstr>
      <vt:lpstr>Työvaihelista</vt:lpstr>
      <vt:lpstr>Arviointi</vt:lpstr>
      <vt:lpstr>Pisteytys</vt:lpstr>
      <vt:lpstr>Tulokset</vt:lpstr>
      <vt:lpstr>Valintalistat</vt:lpstr>
      <vt:lpstr>FyysKuormaTekee_lista</vt:lpstr>
      <vt:lpstr>Kehonosat_lista</vt:lpstr>
      <vt:lpstr>Kesto_lista</vt:lpstr>
      <vt:lpstr>Kuormittavuus_lista</vt:lpstr>
      <vt:lpstr>Oireet_lista</vt:lpstr>
      <vt:lpstr>Piste_avain</vt:lpstr>
      <vt:lpstr>Piste_pisteet</vt:lpstr>
      <vt:lpstr>Postuurit_lista</vt:lpstr>
      <vt:lpstr>Toimiala_lista</vt:lpstr>
      <vt:lpstr>Useus_lista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Minna Palos</cp:lastModifiedBy>
  <dcterms:created xsi:type="dcterms:W3CDTF">2026-01-19T11:28:51Z</dcterms:created>
  <dcterms:modified xsi:type="dcterms:W3CDTF">2026-04-21T07:13:08Z</dcterms:modified>
</cp:coreProperties>
</file>